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F:\more files\1-DOCUMENTS\Website\Maintenance\"/>
    </mc:Choice>
  </mc:AlternateContent>
  <xr:revisionPtr revIDLastSave="0" documentId="8_{AEABA228-0C97-46FE-BAE0-34E932D7899C}" xr6:coauthVersionLast="45" xr6:coauthVersionMax="45" xr10:uidLastSave="{00000000-0000-0000-0000-000000000000}"/>
  <bookViews>
    <workbookView xWindow="-120" yWindow="-120" windowWidth="29040" windowHeight="15840" firstSheet="1" activeTab="1" xr2:uid="{00000000-000D-0000-FFFF-FFFF00000000}"/>
  </bookViews>
  <sheets>
    <sheet name="Lease Notification Sheet " sheetId="2" state="hidden" r:id="rId1"/>
    <sheet name="Appendix H " sheetId="3" r:id="rId2"/>
  </sheets>
  <externalReferences>
    <externalReference r:id="rId3"/>
    <externalReference r:id="rId4"/>
  </externalReferences>
  <definedNames>
    <definedName name="Capital_Alterations">'Lease Notification Sheet '!$G$3:$J$11</definedName>
    <definedName name="Maint">'Lease Notification Sheet '!$G$3:$J$9</definedName>
    <definedName name="_xlnm.Print_Area" localSheetId="0">'Lease Notification Sheet '!$A$936:$C$978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3" l="1"/>
  <c r="A17" i="3" s="1"/>
  <c r="A19" i="3" s="1"/>
  <c r="A21" i="3" s="1"/>
  <c r="A23" i="3" s="1"/>
  <c r="A25" i="3" s="1"/>
  <c r="A27" i="3" s="1"/>
  <c r="A29" i="3" s="1"/>
  <c r="A31" i="3" s="1"/>
  <c r="A33" i="3" s="1"/>
  <c r="A35" i="3" s="1"/>
  <c r="A37" i="3" s="1"/>
  <c r="A39" i="3" s="1"/>
  <c r="A41" i="3" s="1"/>
  <c r="A43" i="3" s="1"/>
  <c r="A45" i="3" s="1"/>
  <c r="A47" i="3" s="1"/>
  <c r="B931" i="2" l="1"/>
  <c r="C931" i="2"/>
  <c r="D931" i="2"/>
  <c r="E931" i="2"/>
  <c r="B932" i="2"/>
  <c r="C932" i="2"/>
  <c r="D932" i="2"/>
  <c r="E932" i="2"/>
  <c r="B3" i="2"/>
  <c r="C3" i="2"/>
  <c r="D3" i="2"/>
  <c r="E3" i="2"/>
  <c r="B4" i="2"/>
  <c r="C4" i="2"/>
  <c r="D4" i="2"/>
  <c r="E4" i="2"/>
  <c r="B5" i="2"/>
  <c r="C5" i="2"/>
  <c r="D5" i="2"/>
  <c r="E5" i="2"/>
  <c r="B6" i="2"/>
  <c r="C6" i="2"/>
  <c r="D6" i="2"/>
  <c r="E6" i="2"/>
  <c r="B7" i="2"/>
  <c r="C7" i="2"/>
  <c r="D7" i="2"/>
  <c r="E7" i="2"/>
  <c r="B8" i="2"/>
  <c r="C8" i="2"/>
  <c r="D8" i="2"/>
  <c r="E8" i="2"/>
  <c r="B9" i="2"/>
  <c r="C9" i="2"/>
  <c r="D9" i="2"/>
  <c r="E9" i="2"/>
  <c r="B10" i="2"/>
  <c r="C10" i="2"/>
  <c r="D10" i="2"/>
  <c r="E10" i="2"/>
  <c r="B11" i="2"/>
  <c r="C11" i="2"/>
  <c r="D11" i="2"/>
  <c r="E11" i="2"/>
  <c r="B12" i="2"/>
  <c r="C12" i="2"/>
  <c r="D12" i="2"/>
  <c r="E12" i="2"/>
  <c r="B13" i="2"/>
  <c r="C13" i="2"/>
  <c r="D13" i="2"/>
  <c r="E13" i="2"/>
  <c r="B14" i="2"/>
  <c r="C14" i="2"/>
  <c r="D14" i="2"/>
  <c r="E14" i="2"/>
  <c r="B15" i="2"/>
  <c r="C15" i="2"/>
  <c r="D15" i="2"/>
  <c r="E15" i="2"/>
  <c r="B16" i="2"/>
  <c r="C16" i="2"/>
  <c r="D16" i="2"/>
  <c r="E16" i="2"/>
  <c r="B17" i="2"/>
  <c r="C17" i="2"/>
  <c r="D17" i="2"/>
  <c r="E17" i="2"/>
  <c r="B18" i="2"/>
  <c r="C18" i="2"/>
  <c r="D18" i="2"/>
  <c r="E18" i="2"/>
  <c r="B19" i="2"/>
  <c r="C19" i="2"/>
  <c r="D19" i="2"/>
  <c r="E19" i="2"/>
  <c r="B20" i="2"/>
  <c r="C20" i="2"/>
  <c r="D20" i="2"/>
  <c r="E20" i="2"/>
  <c r="B21" i="2"/>
  <c r="C21" i="2"/>
  <c r="D21" i="2"/>
  <c r="E21" i="2"/>
  <c r="B22" i="2"/>
  <c r="C22" i="2"/>
  <c r="D22" i="2"/>
  <c r="E22" i="2"/>
  <c r="B23" i="2"/>
  <c r="C23" i="2"/>
  <c r="D23" i="2"/>
  <c r="E23" i="2"/>
  <c r="B24" i="2"/>
  <c r="C24" i="2"/>
  <c r="D24" i="2"/>
  <c r="E24" i="2"/>
  <c r="B25" i="2"/>
  <c r="C25" i="2"/>
  <c r="D25" i="2"/>
  <c r="E25" i="2"/>
  <c r="B26" i="2"/>
  <c r="C26" i="2"/>
  <c r="D26" i="2"/>
  <c r="E26" i="2"/>
  <c r="B27" i="2"/>
  <c r="C27" i="2"/>
  <c r="D27" i="2"/>
  <c r="E27" i="2"/>
  <c r="B28" i="2"/>
  <c r="C28" i="2"/>
  <c r="D28" i="2"/>
  <c r="E28" i="2"/>
  <c r="B29" i="2"/>
  <c r="C29" i="2"/>
  <c r="D29" i="2"/>
  <c r="E29" i="2"/>
  <c r="B30" i="2"/>
  <c r="C30" i="2"/>
  <c r="D30" i="2"/>
  <c r="E30" i="2"/>
  <c r="B31" i="2"/>
  <c r="C31" i="2"/>
  <c r="D31" i="2"/>
  <c r="E31" i="2"/>
  <c r="B32" i="2"/>
  <c r="C32" i="2"/>
  <c r="D32" i="2"/>
  <c r="E32" i="2"/>
  <c r="B33" i="2"/>
  <c r="C33" i="2"/>
  <c r="D33" i="2"/>
  <c r="E33" i="2"/>
  <c r="B34" i="2"/>
  <c r="C34" i="2"/>
  <c r="D34" i="2"/>
  <c r="E34" i="2"/>
  <c r="B35" i="2"/>
  <c r="C35" i="2"/>
  <c r="D35" i="2"/>
  <c r="E35" i="2"/>
  <c r="B36" i="2"/>
  <c r="C36" i="2"/>
  <c r="D36" i="2"/>
  <c r="E36" i="2"/>
  <c r="B37" i="2"/>
  <c r="C37" i="2"/>
  <c r="D37" i="2"/>
  <c r="E37" i="2"/>
  <c r="B38" i="2"/>
  <c r="C38" i="2"/>
  <c r="D38" i="2"/>
  <c r="E38" i="2"/>
  <c r="B39" i="2"/>
  <c r="C39" i="2"/>
  <c r="D39" i="2"/>
  <c r="E39" i="2"/>
  <c r="B40" i="2"/>
  <c r="C40" i="2"/>
  <c r="D40" i="2"/>
  <c r="E40" i="2"/>
  <c r="B41" i="2"/>
  <c r="C41" i="2"/>
  <c r="D41" i="2"/>
  <c r="E41" i="2"/>
  <c r="B42" i="2"/>
  <c r="C42" i="2"/>
  <c r="D42" i="2"/>
  <c r="E42" i="2"/>
  <c r="B43" i="2"/>
  <c r="C43" i="2"/>
  <c r="D43" i="2"/>
  <c r="E43" i="2"/>
  <c r="B44" i="2"/>
  <c r="C44" i="2"/>
  <c r="D44" i="2"/>
  <c r="E44" i="2"/>
  <c r="B45" i="2"/>
  <c r="C45" i="2"/>
  <c r="D45" i="2"/>
  <c r="E45" i="2"/>
  <c r="B46" i="2"/>
  <c r="C46" i="2"/>
  <c r="D46" i="2"/>
  <c r="E46" i="2"/>
  <c r="B47" i="2"/>
  <c r="C47" i="2"/>
  <c r="D47" i="2"/>
  <c r="E47" i="2"/>
  <c r="B48" i="2"/>
  <c r="C48" i="2"/>
  <c r="D48" i="2"/>
  <c r="E48" i="2"/>
  <c r="B49" i="2"/>
  <c r="C49" i="2"/>
  <c r="D49" i="2"/>
  <c r="E49" i="2"/>
  <c r="B50" i="2"/>
  <c r="C50" i="2"/>
  <c r="D50" i="2"/>
  <c r="E50" i="2"/>
  <c r="B51" i="2"/>
  <c r="C51" i="2"/>
  <c r="D51" i="2"/>
  <c r="E51" i="2"/>
  <c r="B52" i="2"/>
  <c r="C52" i="2"/>
  <c r="D52" i="2"/>
  <c r="E52" i="2"/>
  <c r="B53" i="2"/>
  <c r="C53" i="2"/>
  <c r="D53" i="2"/>
  <c r="E53" i="2"/>
  <c r="B54" i="2"/>
  <c r="C54" i="2"/>
  <c r="D54" i="2"/>
  <c r="E54" i="2"/>
  <c r="B55" i="2"/>
  <c r="C55" i="2"/>
  <c r="D55" i="2"/>
  <c r="E55" i="2"/>
  <c r="B56" i="2"/>
  <c r="C56" i="2"/>
  <c r="D56" i="2"/>
  <c r="E56" i="2"/>
  <c r="B57" i="2"/>
  <c r="C57" i="2"/>
  <c r="D57" i="2"/>
  <c r="E57" i="2"/>
  <c r="B58" i="2"/>
  <c r="C58" i="2"/>
  <c r="D58" i="2"/>
  <c r="E58" i="2"/>
  <c r="B59" i="2"/>
  <c r="C59" i="2"/>
  <c r="D59" i="2"/>
  <c r="E59" i="2"/>
  <c r="B60" i="2"/>
  <c r="C60" i="2"/>
  <c r="D60" i="2"/>
  <c r="E60" i="2"/>
  <c r="B61" i="2"/>
  <c r="C61" i="2"/>
  <c r="D61" i="2"/>
  <c r="E61" i="2"/>
  <c r="B62" i="2"/>
  <c r="C62" i="2"/>
  <c r="D62" i="2"/>
  <c r="E62" i="2"/>
  <c r="B63" i="2"/>
  <c r="C63" i="2"/>
  <c r="D63" i="2"/>
  <c r="E63" i="2"/>
  <c r="B64" i="2"/>
  <c r="C64" i="2"/>
  <c r="D64" i="2"/>
  <c r="E64" i="2"/>
  <c r="B65" i="2"/>
  <c r="C65" i="2"/>
  <c r="D65" i="2"/>
  <c r="E65" i="2"/>
  <c r="B66" i="2"/>
  <c r="C66" i="2"/>
  <c r="D66" i="2"/>
  <c r="E66" i="2"/>
  <c r="B67" i="2"/>
  <c r="C67" i="2"/>
  <c r="D67" i="2"/>
  <c r="E67" i="2"/>
  <c r="B68" i="2"/>
  <c r="C68" i="2"/>
  <c r="D68" i="2"/>
  <c r="E68" i="2"/>
  <c r="B69" i="2"/>
  <c r="C69" i="2"/>
  <c r="D69" i="2"/>
  <c r="E69" i="2"/>
  <c r="B70" i="2"/>
  <c r="C70" i="2"/>
  <c r="D70" i="2"/>
  <c r="E70" i="2"/>
  <c r="B71" i="2"/>
  <c r="C71" i="2"/>
  <c r="D71" i="2"/>
  <c r="E71" i="2"/>
  <c r="B72" i="2"/>
  <c r="C72" i="2"/>
  <c r="D72" i="2"/>
  <c r="E72" i="2"/>
  <c r="B73" i="2"/>
  <c r="C73" i="2"/>
  <c r="D73" i="2"/>
  <c r="E73" i="2"/>
  <c r="B74" i="2"/>
  <c r="C74" i="2"/>
  <c r="D74" i="2"/>
  <c r="E74" i="2"/>
  <c r="B75" i="2"/>
  <c r="C75" i="2"/>
  <c r="D75" i="2"/>
  <c r="E75" i="2"/>
  <c r="B76" i="2"/>
  <c r="C76" i="2"/>
  <c r="D76" i="2"/>
  <c r="E76" i="2"/>
  <c r="B77" i="2"/>
  <c r="C77" i="2"/>
  <c r="D77" i="2"/>
  <c r="E77" i="2"/>
  <c r="B78" i="2"/>
  <c r="C78" i="2"/>
  <c r="D78" i="2"/>
  <c r="E78" i="2"/>
  <c r="B79" i="2"/>
  <c r="C79" i="2"/>
  <c r="D79" i="2"/>
  <c r="E79" i="2"/>
  <c r="B80" i="2"/>
  <c r="C80" i="2"/>
  <c r="D80" i="2"/>
  <c r="E80" i="2"/>
  <c r="B81" i="2"/>
  <c r="C81" i="2"/>
  <c r="D81" i="2"/>
  <c r="E81" i="2"/>
  <c r="B82" i="2"/>
  <c r="C82" i="2"/>
  <c r="D82" i="2"/>
  <c r="E82" i="2"/>
  <c r="B83" i="2"/>
  <c r="C83" i="2"/>
  <c r="D83" i="2"/>
  <c r="E83" i="2"/>
  <c r="B84" i="2"/>
  <c r="C84" i="2"/>
  <c r="D84" i="2"/>
  <c r="E84" i="2"/>
  <c r="B85" i="2"/>
  <c r="C85" i="2"/>
  <c r="D85" i="2"/>
  <c r="E85" i="2"/>
  <c r="B86" i="2"/>
  <c r="C86" i="2"/>
  <c r="D86" i="2"/>
  <c r="E86" i="2"/>
  <c r="B87" i="2"/>
  <c r="C87" i="2"/>
  <c r="D87" i="2"/>
  <c r="E87" i="2"/>
  <c r="B88" i="2"/>
  <c r="C88" i="2"/>
  <c r="D88" i="2"/>
  <c r="E88" i="2"/>
  <c r="B89" i="2"/>
  <c r="C89" i="2"/>
  <c r="D89" i="2"/>
  <c r="E89" i="2"/>
  <c r="B90" i="2"/>
  <c r="C90" i="2"/>
  <c r="D90" i="2"/>
  <c r="E90" i="2"/>
  <c r="B91" i="2"/>
  <c r="C91" i="2"/>
  <c r="D91" i="2"/>
  <c r="E91" i="2"/>
  <c r="B92" i="2"/>
  <c r="C92" i="2"/>
  <c r="D92" i="2"/>
  <c r="E92" i="2"/>
  <c r="B93" i="2"/>
  <c r="C93" i="2"/>
  <c r="D93" i="2"/>
  <c r="E93" i="2"/>
  <c r="B94" i="2"/>
  <c r="C94" i="2"/>
  <c r="D94" i="2"/>
  <c r="E94" i="2"/>
  <c r="B95" i="2"/>
  <c r="C95" i="2"/>
  <c r="D95" i="2"/>
  <c r="E95" i="2"/>
  <c r="B96" i="2"/>
  <c r="C96" i="2"/>
  <c r="D96" i="2"/>
  <c r="E96" i="2"/>
  <c r="B97" i="2"/>
  <c r="C97" i="2"/>
  <c r="D97" i="2"/>
  <c r="E97" i="2"/>
  <c r="B98" i="2"/>
  <c r="C98" i="2"/>
  <c r="D98" i="2"/>
  <c r="E98" i="2"/>
  <c r="B99" i="2"/>
  <c r="C99" i="2"/>
  <c r="D99" i="2"/>
  <c r="E99" i="2"/>
  <c r="B100" i="2"/>
  <c r="C100" i="2"/>
  <c r="D100" i="2"/>
  <c r="E100" i="2"/>
  <c r="B101" i="2"/>
  <c r="C101" i="2"/>
  <c r="D101" i="2"/>
  <c r="E101" i="2"/>
  <c r="B102" i="2"/>
  <c r="C102" i="2"/>
  <c r="D102" i="2"/>
  <c r="E102" i="2"/>
  <c r="B103" i="2"/>
  <c r="C103" i="2"/>
  <c r="D103" i="2"/>
  <c r="E103" i="2"/>
  <c r="B104" i="2"/>
  <c r="C104" i="2"/>
  <c r="D104" i="2"/>
  <c r="E104" i="2"/>
  <c r="B105" i="2"/>
  <c r="C105" i="2"/>
  <c r="D105" i="2"/>
  <c r="E105" i="2"/>
  <c r="B106" i="2"/>
  <c r="C106" i="2"/>
  <c r="D106" i="2"/>
  <c r="E106" i="2"/>
  <c r="B107" i="2"/>
  <c r="C107" i="2"/>
  <c r="D107" i="2"/>
  <c r="E107" i="2"/>
  <c r="B108" i="2"/>
  <c r="C108" i="2"/>
  <c r="D108" i="2"/>
  <c r="E108" i="2"/>
  <c r="B109" i="2"/>
  <c r="C109" i="2"/>
  <c r="D109" i="2"/>
  <c r="E109" i="2"/>
  <c r="B110" i="2"/>
  <c r="C110" i="2"/>
  <c r="D110" i="2"/>
  <c r="E110" i="2"/>
  <c r="B111" i="2"/>
  <c r="C111" i="2"/>
  <c r="D111" i="2"/>
  <c r="E111" i="2"/>
  <c r="B112" i="2"/>
  <c r="C112" i="2"/>
  <c r="D112" i="2"/>
  <c r="E112" i="2"/>
  <c r="B113" i="2"/>
  <c r="C113" i="2"/>
  <c r="D113" i="2"/>
  <c r="E113" i="2"/>
  <c r="B114" i="2"/>
  <c r="C114" i="2"/>
  <c r="D114" i="2"/>
  <c r="E114" i="2"/>
  <c r="B115" i="2"/>
  <c r="C115" i="2"/>
  <c r="D115" i="2"/>
  <c r="E115" i="2"/>
  <c r="B116" i="2"/>
  <c r="C116" i="2"/>
  <c r="D116" i="2"/>
  <c r="E116" i="2"/>
  <c r="B117" i="2"/>
  <c r="C117" i="2"/>
  <c r="D117" i="2"/>
  <c r="E117" i="2"/>
  <c r="B118" i="2"/>
  <c r="C118" i="2"/>
  <c r="D118" i="2"/>
  <c r="E118" i="2"/>
  <c r="B119" i="2"/>
  <c r="C119" i="2"/>
  <c r="D119" i="2"/>
  <c r="E119" i="2"/>
  <c r="B120" i="2"/>
  <c r="C120" i="2"/>
  <c r="D120" i="2"/>
  <c r="E120" i="2"/>
  <c r="B121" i="2"/>
  <c r="C121" i="2"/>
  <c r="D121" i="2"/>
  <c r="E121" i="2"/>
  <c r="B122" i="2"/>
  <c r="C122" i="2"/>
  <c r="D122" i="2"/>
  <c r="E122" i="2"/>
  <c r="B123" i="2"/>
  <c r="C123" i="2"/>
  <c r="D123" i="2"/>
  <c r="E123" i="2"/>
  <c r="B124" i="2"/>
  <c r="C124" i="2"/>
  <c r="D124" i="2"/>
  <c r="E124" i="2"/>
  <c r="B125" i="2"/>
  <c r="C125" i="2"/>
  <c r="D125" i="2"/>
  <c r="E125" i="2"/>
  <c r="B126" i="2"/>
  <c r="C126" i="2"/>
  <c r="D126" i="2"/>
  <c r="E126" i="2"/>
  <c r="B127" i="2"/>
  <c r="C127" i="2"/>
  <c r="D127" i="2"/>
  <c r="E127" i="2"/>
  <c r="B128" i="2"/>
  <c r="C128" i="2"/>
  <c r="D128" i="2"/>
  <c r="E128" i="2"/>
  <c r="B129" i="2"/>
  <c r="C129" i="2"/>
  <c r="D129" i="2"/>
  <c r="E129" i="2"/>
  <c r="B130" i="2"/>
  <c r="C130" i="2"/>
  <c r="D130" i="2"/>
  <c r="E130" i="2"/>
  <c r="B131" i="2"/>
  <c r="C131" i="2"/>
  <c r="D131" i="2"/>
  <c r="E131" i="2"/>
  <c r="B132" i="2"/>
  <c r="C132" i="2"/>
  <c r="D132" i="2"/>
  <c r="E132" i="2"/>
  <c r="B133" i="2"/>
  <c r="C133" i="2"/>
  <c r="D133" i="2"/>
  <c r="E133" i="2"/>
  <c r="B134" i="2"/>
  <c r="C134" i="2"/>
  <c r="D134" i="2"/>
  <c r="E134" i="2"/>
  <c r="B135" i="2"/>
  <c r="C135" i="2"/>
  <c r="D135" i="2"/>
  <c r="E135" i="2"/>
  <c r="B136" i="2"/>
  <c r="C136" i="2"/>
  <c r="D136" i="2"/>
  <c r="E136" i="2"/>
  <c r="B137" i="2"/>
  <c r="C137" i="2"/>
  <c r="D137" i="2"/>
  <c r="E137" i="2"/>
  <c r="B138" i="2"/>
  <c r="C138" i="2"/>
  <c r="D138" i="2"/>
  <c r="E138" i="2"/>
  <c r="B139" i="2"/>
  <c r="C139" i="2"/>
  <c r="D139" i="2"/>
  <c r="E139" i="2"/>
  <c r="B140" i="2"/>
  <c r="C140" i="2"/>
  <c r="D140" i="2"/>
  <c r="E140" i="2"/>
  <c r="B141" i="2"/>
  <c r="C141" i="2"/>
  <c r="D141" i="2"/>
  <c r="E141" i="2"/>
  <c r="B142" i="2"/>
  <c r="C142" i="2"/>
  <c r="D142" i="2"/>
  <c r="E142" i="2"/>
  <c r="B143" i="2"/>
  <c r="C143" i="2"/>
  <c r="D143" i="2"/>
  <c r="E143" i="2"/>
  <c r="B144" i="2"/>
  <c r="C144" i="2"/>
  <c r="D144" i="2"/>
  <c r="E144" i="2"/>
  <c r="B145" i="2"/>
  <c r="C145" i="2"/>
  <c r="D145" i="2"/>
  <c r="E145" i="2"/>
  <c r="B146" i="2"/>
  <c r="C146" i="2"/>
  <c r="D146" i="2"/>
  <c r="E146" i="2"/>
  <c r="B147" i="2"/>
  <c r="C147" i="2"/>
  <c r="D147" i="2"/>
  <c r="E147" i="2"/>
  <c r="B148" i="2"/>
  <c r="C148" i="2"/>
  <c r="D148" i="2"/>
  <c r="E148" i="2"/>
  <c r="B149" i="2"/>
  <c r="C149" i="2"/>
  <c r="D149" i="2"/>
  <c r="E149" i="2"/>
  <c r="B150" i="2"/>
  <c r="C150" i="2"/>
  <c r="D150" i="2"/>
  <c r="E150" i="2"/>
  <c r="B151" i="2"/>
  <c r="C151" i="2"/>
  <c r="D151" i="2"/>
  <c r="E151" i="2"/>
  <c r="B152" i="2"/>
  <c r="C152" i="2"/>
  <c r="D152" i="2"/>
  <c r="E152" i="2"/>
  <c r="B153" i="2"/>
  <c r="C153" i="2"/>
  <c r="D153" i="2"/>
  <c r="E153" i="2"/>
  <c r="B154" i="2"/>
  <c r="C154" i="2"/>
  <c r="D154" i="2"/>
  <c r="E154" i="2"/>
  <c r="B155" i="2"/>
  <c r="C155" i="2"/>
  <c r="D155" i="2"/>
  <c r="E155" i="2"/>
  <c r="B156" i="2"/>
  <c r="C156" i="2"/>
  <c r="D156" i="2"/>
  <c r="E156" i="2"/>
  <c r="B157" i="2"/>
  <c r="C157" i="2"/>
  <c r="D157" i="2"/>
  <c r="E157" i="2"/>
  <c r="B158" i="2"/>
  <c r="C158" i="2"/>
  <c r="D158" i="2"/>
  <c r="E158" i="2"/>
  <c r="B159" i="2"/>
  <c r="C159" i="2"/>
  <c r="D159" i="2"/>
  <c r="E159" i="2"/>
  <c r="B160" i="2"/>
  <c r="C160" i="2"/>
  <c r="D160" i="2"/>
  <c r="E160" i="2"/>
  <c r="B161" i="2"/>
  <c r="C161" i="2"/>
  <c r="D161" i="2"/>
  <c r="E161" i="2"/>
  <c r="B162" i="2"/>
  <c r="C162" i="2"/>
  <c r="D162" i="2"/>
  <c r="E162" i="2"/>
  <c r="B163" i="2"/>
  <c r="C163" i="2"/>
  <c r="D163" i="2"/>
  <c r="E163" i="2"/>
  <c r="B164" i="2"/>
  <c r="C164" i="2"/>
  <c r="D164" i="2"/>
  <c r="E164" i="2"/>
  <c r="B165" i="2"/>
  <c r="C165" i="2"/>
  <c r="D165" i="2"/>
  <c r="E165" i="2"/>
  <c r="B166" i="2"/>
  <c r="C166" i="2"/>
  <c r="D166" i="2"/>
  <c r="E166" i="2"/>
  <c r="B167" i="2"/>
  <c r="C167" i="2"/>
  <c r="D167" i="2"/>
  <c r="E167" i="2"/>
  <c r="B168" i="2"/>
  <c r="C168" i="2"/>
  <c r="D168" i="2"/>
  <c r="E168" i="2"/>
  <c r="B169" i="2"/>
  <c r="C169" i="2"/>
  <c r="D169" i="2"/>
  <c r="E169" i="2"/>
  <c r="B170" i="2"/>
  <c r="C170" i="2"/>
  <c r="D170" i="2"/>
  <c r="E170" i="2"/>
  <c r="B171" i="2"/>
  <c r="C171" i="2"/>
  <c r="D171" i="2"/>
  <c r="E171" i="2"/>
  <c r="B172" i="2"/>
  <c r="C172" i="2"/>
  <c r="D172" i="2"/>
  <c r="E172" i="2"/>
  <c r="B173" i="2"/>
  <c r="C173" i="2"/>
  <c r="D173" i="2"/>
  <c r="E173" i="2"/>
  <c r="B174" i="2"/>
  <c r="C174" i="2"/>
  <c r="D174" i="2"/>
  <c r="E174" i="2"/>
  <c r="B175" i="2"/>
  <c r="C175" i="2"/>
  <c r="D175" i="2"/>
  <c r="E175" i="2"/>
  <c r="B176" i="2"/>
  <c r="C176" i="2"/>
  <c r="D176" i="2"/>
  <c r="E176" i="2"/>
  <c r="B177" i="2"/>
  <c r="C177" i="2"/>
  <c r="D177" i="2"/>
  <c r="E177" i="2"/>
  <c r="B178" i="2"/>
  <c r="C178" i="2"/>
  <c r="D178" i="2"/>
  <c r="E178" i="2"/>
  <c r="B179" i="2"/>
  <c r="C179" i="2"/>
  <c r="D179" i="2"/>
  <c r="E179" i="2"/>
  <c r="B180" i="2"/>
  <c r="C180" i="2"/>
  <c r="D180" i="2"/>
  <c r="E180" i="2"/>
  <c r="B181" i="2"/>
  <c r="C181" i="2"/>
  <c r="D181" i="2"/>
  <c r="E181" i="2"/>
  <c r="B182" i="2"/>
  <c r="C182" i="2"/>
  <c r="D182" i="2"/>
  <c r="E182" i="2"/>
  <c r="B183" i="2"/>
  <c r="C183" i="2"/>
  <c r="D183" i="2"/>
  <c r="E183" i="2"/>
  <c r="B184" i="2"/>
  <c r="C184" i="2"/>
  <c r="D184" i="2"/>
  <c r="E184" i="2"/>
  <c r="B185" i="2"/>
  <c r="C185" i="2"/>
  <c r="D185" i="2"/>
  <c r="E185" i="2"/>
  <c r="B186" i="2"/>
  <c r="C186" i="2"/>
  <c r="D186" i="2"/>
  <c r="E186" i="2"/>
  <c r="B187" i="2"/>
  <c r="C187" i="2"/>
  <c r="D187" i="2"/>
  <c r="E187" i="2"/>
  <c r="B188" i="2"/>
  <c r="C188" i="2"/>
  <c r="D188" i="2"/>
  <c r="E188" i="2"/>
  <c r="B189" i="2"/>
  <c r="C189" i="2"/>
  <c r="D189" i="2"/>
  <c r="E189" i="2"/>
  <c r="B190" i="2"/>
  <c r="C190" i="2"/>
  <c r="D190" i="2"/>
  <c r="E190" i="2"/>
  <c r="B191" i="2"/>
  <c r="C191" i="2"/>
  <c r="D191" i="2"/>
  <c r="E191" i="2"/>
  <c r="B192" i="2"/>
  <c r="C192" i="2"/>
  <c r="D192" i="2"/>
  <c r="E192" i="2"/>
  <c r="B193" i="2"/>
  <c r="C193" i="2"/>
  <c r="D193" i="2"/>
  <c r="E193" i="2"/>
  <c r="B194" i="2"/>
  <c r="C194" i="2"/>
  <c r="D194" i="2"/>
  <c r="E194" i="2"/>
  <c r="B195" i="2"/>
  <c r="C195" i="2"/>
  <c r="D195" i="2"/>
  <c r="E195" i="2"/>
  <c r="B196" i="2"/>
  <c r="C196" i="2"/>
  <c r="D196" i="2"/>
  <c r="E196" i="2"/>
  <c r="B197" i="2"/>
  <c r="C197" i="2"/>
  <c r="D197" i="2"/>
  <c r="E197" i="2"/>
  <c r="B198" i="2"/>
  <c r="C198" i="2"/>
  <c r="D198" i="2"/>
  <c r="E198" i="2"/>
  <c r="B199" i="2"/>
  <c r="C199" i="2"/>
  <c r="D199" i="2"/>
  <c r="E199" i="2"/>
  <c r="B200" i="2"/>
  <c r="C200" i="2"/>
  <c r="D200" i="2"/>
  <c r="E200" i="2"/>
  <c r="B201" i="2"/>
  <c r="C201" i="2"/>
  <c r="D201" i="2"/>
  <c r="E201" i="2"/>
  <c r="B202" i="2"/>
  <c r="C202" i="2"/>
  <c r="D202" i="2"/>
  <c r="E202" i="2"/>
  <c r="B203" i="2"/>
  <c r="C203" i="2"/>
  <c r="D203" i="2"/>
  <c r="E203" i="2"/>
  <c r="B204" i="2"/>
  <c r="C204" i="2"/>
  <c r="D204" i="2"/>
  <c r="E204" i="2"/>
  <c r="B205" i="2"/>
  <c r="C205" i="2"/>
  <c r="D205" i="2"/>
  <c r="E205" i="2"/>
  <c r="B206" i="2"/>
  <c r="C206" i="2"/>
  <c r="D206" i="2"/>
  <c r="E206" i="2"/>
  <c r="B207" i="2"/>
  <c r="C207" i="2"/>
  <c r="D207" i="2"/>
  <c r="E207" i="2"/>
  <c r="B208" i="2"/>
  <c r="C208" i="2"/>
  <c r="D208" i="2"/>
  <c r="E208" i="2"/>
  <c r="B209" i="2"/>
  <c r="C209" i="2"/>
  <c r="D209" i="2"/>
  <c r="E209" i="2"/>
  <c r="B210" i="2"/>
  <c r="C210" i="2"/>
  <c r="D210" i="2"/>
  <c r="E210" i="2"/>
  <c r="B211" i="2"/>
  <c r="C211" i="2"/>
  <c r="D211" i="2"/>
  <c r="E211" i="2"/>
  <c r="B212" i="2"/>
  <c r="C212" i="2"/>
  <c r="D212" i="2"/>
  <c r="E212" i="2"/>
  <c r="B213" i="2"/>
  <c r="C213" i="2"/>
  <c r="D213" i="2"/>
  <c r="E213" i="2"/>
  <c r="B214" i="2"/>
  <c r="C214" i="2"/>
  <c r="D214" i="2"/>
  <c r="E214" i="2"/>
  <c r="B215" i="2"/>
  <c r="C215" i="2"/>
  <c r="D215" i="2"/>
  <c r="E215" i="2"/>
  <c r="B216" i="2"/>
  <c r="C216" i="2"/>
  <c r="D216" i="2"/>
  <c r="E216" i="2"/>
  <c r="B217" i="2"/>
  <c r="C217" i="2"/>
  <c r="D217" i="2"/>
  <c r="E217" i="2"/>
  <c r="B218" i="2"/>
  <c r="C218" i="2"/>
  <c r="D218" i="2"/>
  <c r="E218" i="2"/>
  <c r="B219" i="2"/>
  <c r="C219" i="2"/>
  <c r="D219" i="2"/>
  <c r="E219" i="2"/>
  <c r="B220" i="2"/>
  <c r="C220" i="2"/>
  <c r="D220" i="2"/>
  <c r="E220" i="2"/>
  <c r="B221" i="2"/>
  <c r="C221" i="2"/>
  <c r="D221" i="2"/>
  <c r="E221" i="2"/>
  <c r="B222" i="2"/>
  <c r="C222" i="2"/>
  <c r="D222" i="2"/>
  <c r="E222" i="2"/>
  <c r="B223" i="2"/>
  <c r="C223" i="2"/>
  <c r="D223" i="2"/>
  <c r="E223" i="2"/>
  <c r="B224" i="2"/>
  <c r="C224" i="2"/>
  <c r="D224" i="2"/>
  <c r="E224" i="2"/>
  <c r="B225" i="2"/>
  <c r="C225" i="2"/>
  <c r="D225" i="2"/>
  <c r="E225" i="2"/>
  <c r="B226" i="2"/>
  <c r="C226" i="2"/>
  <c r="D226" i="2"/>
  <c r="E226" i="2"/>
  <c r="B227" i="2"/>
  <c r="C227" i="2"/>
  <c r="D227" i="2"/>
  <c r="E227" i="2"/>
  <c r="B228" i="2"/>
  <c r="C228" i="2"/>
  <c r="D228" i="2"/>
  <c r="E228" i="2"/>
  <c r="B229" i="2"/>
  <c r="C229" i="2"/>
  <c r="D229" i="2"/>
  <c r="E229" i="2"/>
  <c r="B230" i="2"/>
  <c r="C230" i="2"/>
  <c r="D230" i="2"/>
  <c r="E230" i="2"/>
  <c r="B231" i="2"/>
  <c r="C231" i="2"/>
  <c r="D231" i="2"/>
  <c r="E231" i="2"/>
  <c r="B232" i="2"/>
  <c r="C232" i="2"/>
  <c r="D232" i="2"/>
  <c r="E232" i="2"/>
  <c r="B233" i="2"/>
  <c r="C233" i="2"/>
  <c r="D233" i="2"/>
  <c r="E233" i="2"/>
  <c r="B234" i="2"/>
  <c r="C234" i="2"/>
  <c r="D234" i="2"/>
  <c r="E234" i="2"/>
  <c r="B235" i="2"/>
  <c r="C235" i="2"/>
  <c r="D235" i="2"/>
  <c r="E235" i="2"/>
  <c r="B236" i="2"/>
  <c r="C236" i="2"/>
  <c r="D236" i="2"/>
  <c r="E236" i="2"/>
  <c r="B237" i="2"/>
  <c r="C237" i="2"/>
  <c r="D237" i="2"/>
  <c r="E237" i="2"/>
  <c r="B238" i="2"/>
  <c r="C238" i="2"/>
  <c r="D238" i="2"/>
  <c r="E238" i="2"/>
  <c r="B239" i="2"/>
  <c r="C239" i="2"/>
  <c r="D239" i="2"/>
  <c r="E239" i="2"/>
  <c r="B240" i="2"/>
  <c r="C240" i="2"/>
  <c r="D240" i="2"/>
  <c r="E240" i="2"/>
  <c r="B241" i="2"/>
  <c r="C241" i="2"/>
  <c r="D241" i="2"/>
  <c r="E241" i="2"/>
  <c r="B242" i="2"/>
  <c r="C242" i="2"/>
  <c r="D242" i="2"/>
  <c r="E242" i="2"/>
  <c r="B243" i="2"/>
  <c r="C243" i="2"/>
  <c r="D243" i="2"/>
  <c r="E243" i="2"/>
  <c r="B244" i="2"/>
  <c r="C244" i="2"/>
  <c r="D244" i="2"/>
  <c r="E244" i="2"/>
  <c r="B245" i="2"/>
  <c r="C245" i="2"/>
  <c r="D245" i="2"/>
  <c r="E245" i="2"/>
  <c r="B246" i="2"/>
  <c r="C246" i="2"/>
  <c r="D246" i="2"/>
  <c r="E246" i="2"/>
  <c r="B247" i="2"/>
  <c r="C247" i="2"/>
  <c r="D247" i="2"/>
  <c r="E247" i="2"/>
  <c r="B248" i="2"/>
  <c r="C248" i="2"/>
  <c r="D248" i="2"/>
  <c r="E248" i="2"/>
  <c r="B249" i="2"/>
  <c r="C249" i="2"/>
  <c r="D249" i="2"/>
  <c r="E249" i="2"/>
  <c r="B250" i="2"/>
  <c r="C250" i="2"/>
  <c r="D250" i="2"/>
  <c r="E250" i="2"/>
  <c r="B251" i="2"/>
  <c r="C251" i="2"/>
  <c r="D251" i="2"/>
  <c r="E251" i="2"/>
  <c r="B252" i="2"/>
  <c r="C252" i="2"/>
  <c r="D252" i="2"/>
  <c r="E252" i="2"/>
  <c r="B253" i="2"/>
  <c r="C253" i="2"/>
  <c r="D253" i="2"/>
  <c r="E253" i="2"/>
  <c r="B254" i="2"/>
  <c r="C254" i="2"/>
  <c r="D254" i="2"/>
  <c r="E254" i="2"/>
  <c r="B255" i="2"/>
  <c r="C255" i="2"/>
  <c r="D255" i="2"/>
  <c r="E255" i="2"/>
  <c r="B256" i="2"/>
  <c r="C256" i="2"/>
  <c r="D256" i="2"/>
  <c r="E256" i="2"/>
  <c r="B257" i="2"/>
  <c r="C257" i="2"/>
  <c r="D257" i="2"/>
  <c r="E257" i="2"/>
  <c r="B258" i="2"/>
  <c r="C258" i="2"/>
  <c r="D258" i="2"/>
  <c r="E258" i="2"/>
  <c r="B259" i="2"/>
  <c r="C259" i="2"/>
  <c r="D259" i="2"/>
  <c r="E259" i="2"/>
  <c r="B260" i="2"/>
  <c r="C260" i="2"/>
  <c r="D260" i="2"/>
  <c r="E260" i="2"/>
  <c r="B261" i="2"/>
  <c r="C261" i="2"/>
  <c r="D261" i="2"/>
  <c r="E261" i="2"/>
  <c r="B262" i="2"/>
  <c r="C262" i="2"/>
  <c r="D262" i="2"/>
  <c r="E262" i="2"/>
  <c r="B263" i="2"/>
  <c r="C263" i="2"/>
  <c r="D263" i="2"/>
  <c r="E263" i="2"/>
  <c r="B264" i="2"/>
  <c r="C264" i="2"/>
  <c r="D264" i="2"/>
  <c r="E264" i="2"/>
  <c r="B265" i="2"/>
  <c r="C265" i="2"/>
  <c r="D265" i="2"/>
  <c r="E265" i="2"/>
  <c r="B266" i="2"/>
  <c r="C266" i="2"/>
  <c r="D266" i="2"/>
  <c r="E266" i="2"/>
  <c r="B267" i="2"/>
  <c r="C267" i="2"/>
  <c r="D267" i="2"/>
  <c r="E267" i="2"/>
  <c r="B268" i="2"/>
  <c r="C268" i="2"/>
  <c r="D268" i="2"/>
  <c r="E268" i="2"/>
  <c r="B269" i="2"/>
  <c r="C269" i="2"/>
  <c r="D269" i="2"/>
  <c r="E269" i="2"/>
  <c r="B270" i="2"/>
  <c r="C270" i="2"/>
  <c r="D270" i="2"/>
  <c r="E270" i="2"/>
  <c r="B271" i="2"/>
  <c r="C271" i="2"/>
  <c r="D271" i="2"/>
  <c r="E271" i="2"/>
  <c r="B272" i="2"/>
  <c r="C272" i="2"/>
  <c r="D272" i="2"/>
  <c r="E272" i="2"/>
  <c r="B273" i="2"/>
  <c r="C273" i="2"/>
  <c r="D273" i="2"/>
  <c r="E273" i="2"/>
  <c r="B274" i="2"/>
  <c r="C274" i="2"/>
  <c r="D274" i="2"/>
  <c r="E274" i="2"/>
  <c r="B275" i="2"/>
  <c r="C275" i="2"/>
  <c r="D275" i="2"/>
  <c r="E275" i="2"/>
  <c r="B276" i="2"/>
  <c r="C276" i="2"/>
  <c r="D276" i="2"/>
  <c r="E276" i="2"/>
  <c r="B277" i="2"/>
  <c r="C277" i="2"/>
  <c r="D277" i="2"/>
  <c r="E277" i="2"/>
  <c r="B278" i="2"/>
  <c r="C278" i="2"/>
  <c r="D278" i="2"/>
  <c r="E278" i="2"/>
  <c r="B279" i="2"/>
  <c r="C279" i="2"/>
  <c r="D279" i="2"/>
  <c r="E279" i="2"/>
  <c r="B280" i="2"/>
  <c r="C280" i="2"/>
  <c r="D280" i="2"/>
  <c r="E280" i="2"/>
  <c r="B281" i="2"/>
  <c r="C281" i="2"/>
  <c r="D281" i="2"/>
  <c r="E281" i="2"/>
  <c r="B282" i="2"/>
  <c r="C282" i="2"/>
  <c r="D282" i="2"/>
  <c r="E282" i="2"/>
  <c r="B283" i="2"/>
  <c r="C283" i="2"/>
  <c r="D283" i="2"/>
  <c r="E283" i="2"/>
  <c r="B284" i="2"/>
  <c r="C284" i="2"/>
  <c r="D284" i="2"/>
  <c r="E284" i="2"/>
  <c r="B285" i="2"/>
  <c r="C285" i="2"/>
  <c r="D285" i="2"/>
  <c r="E285" i="2"/>
  <c r="B286" i="2"/>
  <c r="C286" i="2"/>
  <c r="D286" i="2"/>
  <c r="E286" i="2"/>
  <c r="B287" i="2"/>
  <c r="C287" i="2"/>
  <c r="D287" i="2"/>
  <c r="E287" i="2"/>
  <c r="B288" i="2"/>
  <c r="C288" i="2"/>
  <c r="D288" i="2"/>
  <c r="E288" i="2"/>
  <c r="B289" i="2"/>
  <c r="C289" i="2"/>
  <c r="D289" i="2"/>
  <c r="E289" i="2"/>
  <c r="B290" i="2"/>
  <c r="C290" i="2"/>
  <c r="D290" i="2"/>
  <c r="E290" i="2"/>
  <c r="B291" i="2"/>
  <c r="C291" i="2"/>
  <c r="D291" i="2"/>
  <c r="E291" i="2"/>
  <c r="B292" i="2"/>
  <c r="C292" i="2"/>
  <c r="D292" i="2"/>
  <c r="E292" i="2"/>
  <c r="B293" i="2"/>
  <c r="C293" i="2"/>
  <c r="D293" i="2"/>
  <c r="E293" i="2"/>
  <c r="B294" i="2"/>
  <c r="C294" i="2"/>
  <c r="D294" i="2"/>
  <c r="E294" i="2"/>
  <c r="B295" i="2"/>
  <c r="C295" i="2"/>
  <c r="D295" i="2"/>
  <c r="E295" i="2"/>
  <c r="B296" i="2"/>
  <c r="C296" i="2"/>
  <c r="D296" i="2"/>
  <c r="E296" i="2"/>
  <c r="B297" i="2"/>
  <c r="C297" i="2"/>
  <c r="D297" i="2"/>
  <c r="E297" i="2"/>
  <c r="B298" i="2"/>
  <c r="C298" i="2"/>
  <c r="D298" i="2"/>
  <c r="E298" i="2"/>
  <c r="B299" i="2"/>
  <c r="C299" i="2"/>
  <c r="D299" i="2"/>
  <c r="E299" i="2"/>
  <c r="B300" i="2"/>
  <c r="C300" i="2"/>
  <c r="D300" i="2"/>
  <c r="E300" i="2"/>
  <c r="B301" i="2"/>
  <c r="C301" i="2"/>
  <c r="D301" i="2"/>
  <c r="E301" i="2"/>
  <c r="B302" i="2"/>
  <c r="C302" i="2"/>
  <c r="D302" i="2"/>
  <c r="E302" i="2"/>
  <c r="B303" i="2"/>
  <c r="C303" i="2"/>
  <c r="D303" i="2"/>
  <c r="E303" i="2"/>
  <c r="B304" i="2"/>
  <c r="C304" i="2"/>
  <c r="D304" i="2"/>
  <c r="E304" i="2"/>
  <c r="B305" i="2"/>
  <c r="C305" i="2"/>
  <c r="D305" i="2"/>
  <c r="E305" i="2"/>
  <c r="B306" i="2"/>
  <c r="C306" i="2"/>
  <c r="D306" i="2"/>
  <c r="E306" i="2"/>
  <c r="B307" i="2"/>
  <c r="C307" i="2"/>
  <c r="D307" i="2"/>
  <c r="E307" i="2"/>
  <c r="B308" i="2"/>
  <c r="C308" i="2"/>
  <c r="D308" i="2"/>
  <c r="E308" i="2"/>
  <c r="B309" i="2"/>
  <c r="C309" i="2"/>
  <c r="D309" i="2"/>
  <c r="E309" i="2"/>
  <c r="B310" i="2"/>
  <c r="C310" i="2"/>
  <c r="D310" i="2"/>
  <c r="E310" i="2"/>
  <c r="B311" i="2"/>
  <c r="C311" i="2"/>
  <c r="D311" i="2"/>
  <c r="E311" i="2"/>
  <c r="B312" i="2"/>
  <c r="C312" i="2"/>
  <c r="D312" i="2"/>
  <c r="E312" i="2"/>
  <c r="B313" i="2"/>
  <c r="C313" i="2"/>
  <c r="D313" i="2"/>
  <c r="E313" i="2"/>
  <c r="B314" i="2"/>
  <c r="C314" i="2"/>
  <c r="D314" i="2"/>
  <c r="E314" i="2"/>
  <c r="B315" i="2"/>
  <c r="C315" i="2"/>
  <c r="D315" i="2"/>
  <c r="E315" i="2"/>
  <c r="B316" i="2"/>
  <c r="C316" i="2"/>
  <c r="D316" i="2"/>
  <c r="E316" i="2"/>
  <c r="B317" i="2"/>
  <c r="C317" i="2"/>
  <c r="D317" i="2"/>
  <c r="E317" i="2"/>
  <c r="B318" i="2"/>
  <c r="C318" i="2"/>
  <c r="D318" i="2"/>
  <c r="E318" i="2"/>
  <c r="B319" i="2"/>
  <c r="C319" i="2"/>
  <c r="D319" i="2"/>
  <c r="E319" i="2"/>
  <c r="B320" i="2"/>
  <c r="C320" i="2"/>
  <c r="D320" i="2"/>
  <c r="E320" i="2"/>
  <c r="B321" i="2"/>
  <c r="C321" i="2"/>
  <c r="D321" i="2"/>
  <c r="E321" i="2"/>
  <c r="B322" i="2"/>
  <c r="C322" i="2"/>
  <c r="D322" i="2"/>
  <c r="E322" i="2"/>
  <c r="B323" i="2"/>
  <c r="C323" i="2"/>
  <c r="D323" i="2"/>
  <c r="E323" i="2"/>
  <c r="B324" i="2"/>
  <c r="C324" i="2"/>
  <c r="D324" i="2"/>
  <c r="E324" i="2"/>
  <c r="B325" i="2"/>
  <c r="C325" i="2"/>
  <c r="D325" i="2"/>
  <c r="E325" i="2"/>
  <c r="B326" i="2"/>
  <c r="C326" i="2"/>
  <c r="D326" i="2"/>
  <c r="E326" i="2"/>
  <c r="B327" i="2"/>
  <c r="C327" i="2"/>
  <c r="D327" i="2"/>
  <c r="E327" i="2"/>
  <c r="B328" i="2"/>
  <c r="C328" i="2"/>
  <c r="D328" i="2"/>
  <c r="E328" i="2"/>
  <c r="B329" i="2"/>
  <c r="C329" i="2"/>
  <c r="D329" i="2"/>
  <c r="E329" i="2"/>
  <c r="B330" i="2"/>
  <c r="C330" i="2"/>
  <c r="D330" i="2"/>
  <c r="E330" i="2"/>
  <c r="B331" i="2"/>
  <c r="C331" i="2"/>
  <c r="D331" i="2"/>
  <c r="E331" i="2"/>
  <c r="B332" i="2"/>
  <c r="C332" i="2"/>
  <c r="D332" i="2"/>
  <c r="E332" i="2"/>
  <c r="B333" i="2"/>
  <c r="C333" i="2"/>
  <c r="D333" i="2"/>
  <c r="E333" i="2"/>
  <c r="B334" i="2"/>
  <c r="C334" i="2"/>
  <c r="D334" i="2"/>
  <c r="E334" i="2"/>
  <c r="B335" i="2"/>
  <c r="C335" i="2"/>
  <c r="D335" i="2"/>
  <c r="E335" i="2"/>
  <c r="B336" i="2"/>
  <c r="C336" i="2"/>
  <c r="D336" i="2"/>
  <c r="E336" i="2"/>
  <c r="B337" i="2"/>
  <c r="C337" i="2"/>
  <c r="D337" i="2"/>
  <c r="E337" i="2"/>
  <c r="B338" i="2"/>
  <c r="C338" i="2"/>
  <c r="D338" i="2"/>
  <c r="E338" i="2"/>
  <c r="B339" i="2"/>
  <c r="C339" i="2"/>
  <c r="D339" i="2"/>
  <c r="E339" i="2"/>
  <c r="B340" i="2"/>
  <c r="C340" i="2"/>
  <c r="D340" i="2"/>
  <c r="E340" i="2"/>
  <c r="B341" i="2"/>
  <c r="C341" i="2"/>
  <c r="D341" i="2"/>
  <c r="E341" i="2"/>
  <c r="B342" i="2"/>
  <c r="C342" i="2"/>
  <c r="D342" i="2"/>
  <c r="E342" i="2"/>
  <c r="B343" i="2"/>
  <c r="C343" i="2"/>
  <c r="D343" i="2"/>
  <c r="E343" i="2"/>
  <c r="B344" i="2"/>
  <c r="C344" i="2"/>
  <c r="D344" i="2"/>
  <c r="E344" i="2"/>
  <c r="B345" i="2"/>
  <c r="C345" i="2"/>
  <c r="D345" i="2"/>
  <c r="E345" i="2"/>
  <c r="B346" i="2"/>
  <c r="C346" i="2"/>
  <c r="D346" i="2"/>
  <c r="E346" i="2"/>
  <c r="B347" i="2"/>
  <c r="C347" i="2"/>
  <c r="D347" i="2"/>
  <c r="E347" i="2"/>
  <c r="B348" i="2"/>
  <c r="C348" i="2"/>
  <c r="D348" i="2"/>
  <c r="E348" i="2"/>
  <c r="B349" i="2"/>
  <c r="C349" i="2"/>
  <c r="D349" i="2"/>
  <c r="E349" i="2"/>
  <c r="B350" i="2"/>
  <c r="C350" i="2"/>
  <c r="D350" i="2"/>
  <c r="E350" i="2"/>
  <c r="B351" i="2"/>
  <c r="C351" i="2"/>
  <c r="D351" i="2"/>
  <c r="E351" i="2"/>
  <c r="B352" i="2"/>
  <c r="C352" i="2"/>
  <c r="D352" i="2"/>
  <c r="E352" i="2"/>
  <c r="B353" i="2"/>
  <c r="C353" i="2"/>
  <c r="D353" i="2"/>
  <c r="E353" i="2"/>
  <c r="B354" i="2"/>
  <c r="C354" i="2"/>
  <c r="D354" i="2"/>
  <c r="E354" i="2"/>
  <c r="B355" i="2"/>
  <c r="C355" i="2"/>
  <c r="D355" i="2"/>
  <c r="E355" i="2"/>
  <c r="B356" i="2"/>
  <c r="C356" i="2"/>
  <c r="D356" i="2"/>
  <c r="E356" i="2"/>
  <c r="B357" i="2"/>
  <c r="C357" i="2"/>
  <c r="D357" i="2"/>
  <c r="E357" i="2"/>
  <c r="B358" i="2"/>
  <c r="C358" i="2"/>
  <c r="D358" i="2"/>
  <c r="E358" i="2"/>
  <c r="B359" i="2"/>
  <c r="C359" i="2"/>
  <c r="D359" i="2"/>
  <c r="E359" i="2"/>
  <c r="B360" i="2"/>
  <c r="C360" i="2"/>
  <c r="D360" i="2"/>
  <c r="E360" i="2"/>
  <c r="B361" i="2"/>
  <c r="C361" i="2"/>
  <c r="D361" i="2"/>
  <c r="E361" i="2"/>
  <c r="B362" i="2"/>
  <c r="C362" i="2"/>
  <c r="D362" i="2"/>
  <c r="E362" i="2"/>
  <c r="B363" i="2"/>
  <c r="C363" i="2"/>
  <c r="D363" i="2"/>
  <c r="E363" i="2"/>
  <c r="B364" i="2"/>
  <c r="C364" i="2"/>
  <c r="D364" i="2"/>
  <c r="E364" i="2"/>
  <c r="B365" i="2"/>
  <c r="C365" i="2"/>
  <c r="D365" i="2"/>
  <c r="E365" i="2"/>
  <c r="B366" i="2"/>
  <c r="C366" i="2"/>
  <c r="D366" i="2"/>
  <c r="E366" i="2"/>
  <c r="B367" i="2"/>
  <c r="C367" i="2"/>
  <c r="D367" i="2"/>
  <c r="E367" i="2"/>
  <c r="B368" i="2"/>
  <c r="C368" i="2"/>
  <c r="D368" i="2"/>
  <c r="E368" i="2"/>
  <c r="B369" i="2"/>
  <c r="C369" i="2"/>
  <c r="D369" i="2"/>
  <c r="E369" i="2"/>
  <c r="B370" i="2"/>
  <c r="C370" i="2"/>
  <c r="D370" i="2"/>
  <c r="E370" i="2"/>
  <c r="B371" i="2"/>
  <c r="C371" i="2"/>
  <c r="D371" i="2"/>
  <c r="E371" i="2"/>
  <c r="B372" i="2"/>
  <c r="C372" i="2"/>
  <c r="D372" i="2"/>
  <c r="E372" i="2"/>
  <c r="B373" i="2"/>
  <c r="C373" i="2"/>
  <c r="D373" i="2"/>
  <c r="E373" i="2"/>
  <c r="B374" i="2"/>
  <c r="C374" i="2"/>
  <c r="D374" i="2"/>
  <c r="E374" i="2"/>
  <c r="B375" i="2"/>
  <c r="C375" i="2"/>
  <c r="D375" i="2"/>
  <c r="E375" i="2"/>
  <c r="B376" i="2"/>
  <c r="C376" i="2"/>
  <c r="D376" i="2"/>
  <c r="E376" i="2"/>
  <c r="B377" i="2"/>
  <c r="C377" i="2"/>
  <c r="D377" i="2"/>
  <c r="E377" i="2"/>
  <c r="B378" i="2"/>
  <c r="C378" i="2"/>
  <c r="D378" i="2"/>
  <c r="E378" i="2"/>
  <c r="B379" i="2"/>
  <c r="C379" i="2"/>
  <c r="D379" i="2"/>
  <c r="E379" i="2"/>
  <c r="B380" i="2"/>
  <c r="C380" i="2"/>
  <c r="D380" i="2"/>
  <c r="E380" i="2"/>
  <c r="B381" i="2"/>
  <c r="C381" i="2"/>
  <c r="D381" i="2"/>
  <c r="E381" i="2"/>
  <c r="B382" i="2"/>
  <c r="C382" i="2"/>
  <c r="D382" i="2"/>
  <c r="E382" i="2"/>
  <c r="B383" i="2"/>
  <c r="C383" i="2"/>
  <c r="D383" i="2"/>
  <c r="E383" i="2"/>
  <c r="B384" i="2"/>
  <c r="C384" i="2"/>
  <c r="D384" i="2"/>
  <c r="E384" i="2"/>
  <c r="B385" i="2"/>
  <c r="C385" i="2"/>
  <c r="D385" i="2"/>
  <c r="E385" i="2"/>
  <c r="B386" i="2"/>
  <c r="C386" i="2"/>
  <c r="D386" i="2"/>
  <c r="E386" i="2"/>
  <c r="B387" i="2"/>
  <c r="C387" i="2"/>
  <c r="D387" i="2"/>
  <c r="E387" i="2"/>
  <c r="B388" i="2"/>
  <c r="C388" i="2"/>
  <c r="D388" i="2"/>
  <c r="E388" i="2"/>
  <c r="B389" i="2"/>
  <c r="C389" i="2"/>
  <c r="D389" i="2"/>
  <c r="E389" i="2"/>
  <c r="B390" i="2"/>
  <c r="C390" i="2"/>
  <c r="D390" i="2"/>
  <c r="E390" i="2"/>
  <c r="B391" i="2"/>
  <c r="C391" i="2"/>
  <c r="D391" i="2"/>
  <c r="E391" i="2"/>
  <c r="B392" i="2"/>
  <c r="C392" i="2"/>
  <c r="D392" i="2"/>
  <c r="E392" i="2"/>
  <c r="B393" i="2"/>
  <c r="C393" i="2"/>
  <c r="D393" i="2"/>
  <c r="E393" i="2"/>
  <c r="B394" i="2"/>
  <c r="C394" i="2"/>
  <c r="D394" i="2"/>
  <c r="E394" i="2"/>
  <c r="B395" i="2"/>
  <c r="C395" i="2"/>
  <c r="D395" i="2"/>
  <c r="E395" i="2"/>
  <c r="B396" i="2"/>
  <c r="C396" i="2"/>
  <c r="D396" i="2"/>
  <c r="E396" i="2"/>
  <c r="B397" i="2"/>
  <c r="C397" i="2"/>
  <c r="D397" i="2"/>
  <c r="E397" i="2"/>
  <c r="B398" i="2"/>
  <c r="C398" i="2"/>
  <c r="D398" i="2"/>
  <c r="E398" i="2"/>
  <c r="B399" i="2"/>
  <c r="C399" i="2"/>
  <c r="D399" i="2"/>
  <c r="E399" i="2"/>
  <c r="B400" i="2"/>
  <c r="C400" i="2"/>
  <c r="D400" i="2"/>
  <c r="E400" i="2"/>
  <c r="B401" i="2"/>
  <c r="C401" i="2"/>
  <c r="D401" i="2"/>
  <c r="E401" i="2"/>
  <c r="B402" i="2"/>
  <c r="C402" i="2"/>
  <c r="D402" i="2"/>
  <c r="E402" i="2"/>
  <c r="B403" i="2"/>
  <c r="C403" i="2"/>
  <c r="D403" i="2"/>
  <c r="E403" i="2"/>
  <c r="B404" i="2"/>
  <c r="C404" i="2"/>
  <c r="D404" i="2"/>
  <c r="E404" i="2"/>
  <c r="B405" i="2"/>
  <c r="C405" i="2"/>
  <c r="D405" i="2"/>
  <c r="E405" i="2"/>
  <c r="B406" i="2"/>
  <c r="C406" i="2"/>
  <c r="D406" i="2"/>
  <c r="E406" i="2"/>
  <c r="B407" i="2"/>
  <c r="C407" i="2"/>
  <c r="D407" i="2"/>
  <c r="E407" i="2"/>
  <c r="B408" i="2"/>
  <c r="C408" i="2"/>
  <c r="D408" i="2"/>
  <c r="E408" i="2"/>
  <c r="B409" i="2"/>
  <c r="C409" i="2"/>
  <c r="D409" i="2"/>
  <c r="E409" i="2"/>
  <c r="B410" i="2"/>
  <c r="C410" i="2"/>
  <c r="D410" i="2"/>
  <c r="E410" i="2"/>
  <c r="B411" i="2"/>
  <c r="C411" i="2"/>
  <c r="D411" i="2"/>
  <c r="E411" i="2"/>
  <c r="B412" i="2"/>
  <c r="C412" i="2"/>
  <c r="D412" i="2"/>
  <c r="E412" i="2"/>
  <c r="B413" i="2"/>
  <c r="C413" i="2"/>
  <c r="D413" i="2"/>
  <c r="E413" i="2"/>
  <c r="B414" i="2"/>
  <c r="C414" i="2"/>
  <c r="D414" i="2"/>
  <c r="E414" i="2"/>
  <c r="B415" i="2"/>
  <c r="C415" i="2"/>
  <c r="D415" i="2"/>
  <c r="E415" i="2"/>
  <c r="B416" i="2"/>
  <c r="C416" i="2"/>
  <c r="D416" i="2"/>
  <c r="E416" i="2"/>
  <c r="B417" i="2"/>
  <c r="C417" i="2"/>
  <c r="D417" i="2"/>
  <c r="E417" i="2"/>
  <c r="B418" i="2"/>
  <c r="C418" i="2"/>
  <c r="D418" i="2"/>
  <c r="E418" i="2"/>
  <c r="B419" i="2"/>
  <c r="C419" i="2"/>
  <c r="D419" i="2"/>
  <c r="E419" i="2"/>
  <c r="B420" i="2"/>
  <c r="C420" i="2"/>
  <c r="D420" i="2"/>
  <c r="E420" i="2"/>
  <c r="B421" i="2"/>
  <c r="C421" i="2"/>
  <c r="D421" i="2"/>
  <c r="E421" i="2"/>
  <c r="B422" i="2"/>
  <c r="C422" i="2"/>
  <c r="D422" i="2"/>
  <c r="E422" i="2"/>
  <c r="B423" i="2"/>
  <c r="C423" i="2"/>
  <c r="D423" i="2"/>
  <c r="E423" i="2"/>
  <c r="B424" i="2"/>
  <c r="C424" i="2"/>
  <c r="D424" i="2"/>
  <c r="E424" i="2"/>
  <c r="B425" i="2"/>
  <c r="C425" i="2"/>
  <c r="D425" i="2"/>
  <c r="E425" i="2"/>
  <c r="B426" i="2"/>
  <c r="C426" i="2"/>
  <c r="D426" i="2"/>
  <c r="E426" i="2"/>
  <c r="B427" i="2"/>
  <c r="C427" i="2"/>
  <c r="D427" i="2"/>
  <c r="E427" i="2"/>
  <c r="B428" i="2"/>
  <c r="C428" i="2"/>
  <c r="D428" i="2"/>
  <c r="E428" i="2"/>
  <c r="B429" i="2"/>
  <c r="C429" i="2"/>
  <c r="D429" i="2"/>
  <c r="E429" i="2"/>
  <c r="B430" i="2"/>
  <c r="C430" i="2"/>
  <c r="D430" i="2"/>
  <c r="E430" i="2"/>
  <c r="B431" i="2"/>
  <c r="C431" i="2"/>
  <c r="D431" i="2"/>
  <c r="E431" i="2"/>
  <c r="B432" i="2"/>
  <c r="C432" i="2"/>
  <c r="D432" i="2"/>
  <c r="E432" i="2"/>
  <c r="B433" i="2"/>
  <c r="C433" i="2"/>
  <c r="D433" i="2"/>
  <c r="E433" i="2"/>
  <c r="B434" i="2"/>
  <c r="C434" i="2"/>
  <c r="D434" i="2"/>
  <c r="E434" i="2"/>
  <c r="B435" i="2"/>
  <c r="C435" i="2"/>
  <c r="D435" i="2"/>
  <c r="E435" i="2"/>
  <c r="B436" i="2"/>
  <c r="C436" i="2"/>
  <c r="D436" i="2"/>
  <c r="E436" i="2"/>
  <c r="B437" i="2"/>
  <c r="C437" i="2"/>
  <c r="D437" i="2"/>
  <c r="E437" i="2"/>
  <c r="B438" i="2"/>
  <c r="C438" i="2"/>
  <c r="D438" i="2"/>
  <c r="E438" i="2"/>
  <c r="B439" i="2"/>
  <c r="C439" i="2"/>
  <c r="D439" i="2"/>
  <c r="E439" i="2"/>
  <c r="B440" i="2"/>
  <c r="C440" i="2"/>
  <c r="D440" i="2"/>
  <c r="E440" i="2"/>
  <c r="B441" i="2"/>
  <c r="C441" i="2"/>
  <c r="D441" i="2"/>
  <c r="E441" i="2"/>
  <c r="B442" i="2"/>
  <c r="C442" i="2"/>
  <c r="D442" i="2"/>
  <c r="E442" i="2"/>
  <c r="B443" i="2"/>
  <c r="C443" i="2"/>
  <c r="D443" i="2"/>
  <c r="E443" i="2"/>
  <c r="B444" i="2"/>
  <c r="C444" i="2"/>
  <c r="D444" i="2"/>
  <c r="E444" i="2"/>
  <c r="B445" i="2"/>
  <c r="C445" i="2"/>
  <c r="D445" i="2"/>
  <c r="E445" i="2"/>
  <c r="B446" i="2"/>
  <c r="C446" i="2"/>
  <c r="D446" i="2"/>
  <c r="E446" i="2"/>
  <c r="B447" i="2"/>
  <c r="C447" i="2"/>
  <c r="D447" i="2"/>
  <c r="E447" i="2"/>
  <c r="B448" i="2"/>
  <c r="C448" i="2"/>
  <c r="D448" i="2"/>
  <c r="E448" i="2"/>
  <c r="B449" i="2"/>
  <c r="C449" i="2"/>
  <c r="D449" i="2"/>
  <c r="E449" i="2"/>
  <c r="B450" i="2"/>
  <c r="C450" i="2"/>
  <c r="D450" i="2"/>
  <c r="E450" i="2"/>
  <c r="B451" i="2"/>
  <c r="C451" i="2"/>
  <c r="D451" i="2"/>
  <c r="E451" i="2"/>
  <c r="B452" i="2"/>
  <c r="C452" i="2"/>
  <c r="D452" i="2"/>
  <c r="E452" i="2"/>
  <c r="B453" i="2"/>
  <c r="C453" i="2"/>
  <c r="D453" i="2"/>
  <c r="E453" i="2"/>
  <c r="B454" i="2"/>
  <c r="C454" i="2"/>
  <c r="D454" i="2"/>
  <c r="E454" i="2"/>
  <c r="B455" i="2"/>
  <c r="C455" i="2"/>
  <c r="D455" i="2"/>
  <c r="E455" i="2"/>
  <c r="B456" i="2"/>
  <c r="C456" i="2"/>
  <c r="D456" i="2"/>
  <c r="E456" i="2"/>
  <c r="B457" i="2"/>
  <c r="C457" i="2"/>
  <c r="D457" i="2"/>
  <c r="E457" i="2"/>
  <c r="B458" i="2"/>
  <c r="C458" i="2"/>
  <c r="D458" i="2"/>
  <c r="E458" i="2"/>
  <c r="B459" i="2"/>
  <c r="C459" i="2"/>
  <c r="D459" i="2"/>
  <c r="E459" i="2"/>
  <c r="B460" i="2"/>
  <c r="C460" i="2"/>
  <c r="D460" i="2"/>
  <c r="E460" i="2"/>
  <c r="B461" i="2"/>
  <c r="C461" i="2"/>
  <c r="D461" i="2"/>
  <c r="E461" i="2"/>
  <c r="B462" i="2"/>
  <c r="C462" i="2"/>
  <c r="D462" i="2"/>
  <c r="E462" i="2"/>
  <c r="B463" i="2"/>
  <c r="C463" i="2"/>
  <c r="D463" i="2"/>
  <c r="E463" i="2"/>
  <c r="B464" i="2"/>
  <c r="C464" i="2"/>
  <c r="D464" i="2"/>
  <c r="E464" i="2"/>
  <c r="B465" i="2"/>
  <c r="C465" i="2"/>
  <c r="D465" i="2"/>
  <c r="E465" i="2"/>
  <c r="B466" i="2"/>
  <c r="C466" i="2"/>
  <c r="D466" i="2"/>
  <c r="E466" i="2"/>
  <c r="B467" i="2"/>
  <c r="C467" i="2"/>
  <c r="D467" i="2"/>
  <c r="E467" i="2"/>
  <c r="B468" i="2"/>
  <c r="C468" i="2"/>
  <c r="D468" i="2"/>
  <c r="E468" i="2"/>
  <c r="B469" i="2"/>
  <c r="C469" i="2"/>
  <c r="D469" i="2"/>
  <c r="E469" i="2"/>
  <c r="B470" i="2"/>
  <c r="C470" i="2"/>
  <c r="D470" i="2"/>
  <c r="E470" i="2"/>
  <c r="B471" i="2"/>
  <c r="C471" i="2"/>
  <c r="D471" i="2"/>
  <c r="E471" i="2"/>
  <c r="B472" i="2"/>
  <c r="C472" i="2"/>
  <c r="D472" i="2"/>
  <c r="E472" i="2"/>
  <c r="B473" i="2"/>
  <c r="C473" i="2"/>
  <c r="D473" i="2"/>
  <c r="E473" i="2"/>
  <c r="B474" i="2"/>
  <c r="C474" i="2"/>
  <c r="D474" i="2"/>
  <c r="E474" i="2"/>
  <c r="B475" i="2"/>
  <c r="C475" i="2"/>
  <c r="D475" i="2"/>
  <c r="E475" i="2"/>
  <c r="B476" i="2"/>
  <c r="C476" i="2"/>
  <c r="D476" i="2"/>
  <c r="E476" i="2"/>
  <c r="B477" i="2"/>
  <c r="C477" i="2"/>
  <c r="D477" i="2"/>
  <c r="E477" i="2"/>
  <c r="B478" i="2"/>
  <c r="C478" i="2"/>
  <c r="D478" i="2"/>
  <c r="E478" i="2"/>
  <c r="B479" i="2"/>
  <c r="C479" i="2"/>
  <c r="D479" i="2"/>
  <c r="E479" i="2"/>
  <c r="B480" i="2"/>
  <c r="C480" i="2"/>
  <c r="D480" i="2"/>
  <c r="E480" i="2"/>
  <c r="B481" i="2"/>
  <c r="C481" i="2"/>
  <c r="D481" i="2"/>
  <c r="E481" i="2"/>
  <c r="B482" i="2"/>
  <c r="C482" i="2"/>
  <c r="D482" i="2"/>
  <c r="E482" i="2"/>
  <c r="B483" i="2"/>
  <c r="C483" i="2"/>
  <c r="D483" i="2"/>
  <c r="E483" i="2"/>
  <c r="B484" i="2"/>
  <c r="C484" i="2"/>
  <c r="D484" i="2"/>
  <c r="E484" i="2"/>
  <c r="B485" i="2"/>
  <c r="C485" i="2"/>
  <c r="D485" i="2"/>
  <c r="E485" i="2"/>
  <c r="B486" i="2"/>
  <c r="C486" i="2"/>
  <c r="D486" i="2"/>
  <c r="E486" i="2"/>
  <c r="B487" i="2"/>
  <c r="C487" i="2"/>
  <c r="D487" i="2"/>
  <c r="E487" i="2"/>
  <c r="B488" i="2"/>
  <c r="C488" i="2"/>
  <c r="D488" i="2"/>
  <c r="E488" i="2"/>
  <c r="B489" i="2"/>
  <c r="C489" i="2"/>
  <c r="D489" i="2"/>
  <c r="E489" i="2"/>
  <c r="B490" i="2"/>
  <c r="C490" i="2"/>
  <c r="D490" i="2"/>
  <c r="E490" i="2"/>
  <c r="B491" i="2"/>
  <c r="C491" i="2"/>
  <c r="D491" i="2"/>
  <c r="E491" i="2"/>
  <c r="B492" i="2"/>
  <c r="C492" i="2"/>
  <c r="D492" i="2"/>
  <c r="E492" i="2"/>
  <c r="B493" i="2"/>
  <c r="C493" i="2"/>
  <c r="D493" i="2"/>
  <c r="E493" i="2"/>
  <c r="B494" i="2"/>
  <c r="C494" i="2"/>
  <c r="D494" i="2"/>
  <c r="E494" i="2"/>
  <c r="B495" i="2"/>
  <c r="C495" i="2"/>
  <c r="D495" i="2"/>
  <c r="E495" i="2"/>
  <c r="B496" i="2"/>
  <c r="C496" i="2"/>
  <c r="D496" i="2"/>
  <c r="E496" i="2"/>
  <c r="B497" i="2"/>
  <c r="C497" i="2"/>
  <c r="D497" i="2"/>
  <c r="E497" i="2"/>
  <c r="B498" i="2"/>
  <c r="C498" i="2"/>
  <c r="D498" i="2"/>
  <c r="E498" i="2"/>
  <c r="B499" i="2"/>
  <c r="C499" i="2"/>
  <c r="D499" i="2"/>
  <c r="E499" i="2"/>
  <c r="B500" i="2"/>
  <c r="C500" i="2"/>
  <c r="D500" i="2"/>
  <c r="E500" i="2"/>
  <c r="B501" i="2"/>
  <c r="C501" i="2"/>
  <c r="D501" i="2"/>
  <c r="E501" i="2"/>
  <c r="B502" i="2"/>
  <c r="C502" i="2"/>
  <c r="D502" i="2"/>
  <c r="E502" i="2"/>
  <c r="B503" i="2"/>
  <c r="C503" i="2"/>
  <c r="D503" i="2"/>
  <c r="E503" i="2"/>
  <c r="B504" i="2"/>
  <c r="C504" i="2"/>
  <c r="D504" i="2"/>
  <c r="E504" i="2"/>
  <c r="B505" i="2"/>
  <c r="C505" i="2"/>
  <c r="D505" i="2"/>
  <c r="E505" i="2"/>
  <c r="B506" i="2"/>
  <c r="C506" i="2"/>
  <c r="D506" i="2"/>
  <c r="E506" i="2"/>
  <c r="B507" i="2"/>
  <c r="C507" i="2"/>
  <c r="D507" i="2"/>
  <c r="E507" i="2"/>
  <c r="B508" i="2"/>
  <c r="C508" i="2"/>
  <c r="D508" i="2"/>
  <c r="E508" i="2"/>
  <c r="B509" i="2"/>
  <c r="C509" i="2"/>
  <c r="D509" i="2"/>
  <c r="E509" i="2"/>
  <c r="B510" i="2"/>
  <c r="C510" i="2"/>
  <c r="D510" i="2"/>
  <c r="E510" i="2"/>
  <c r="B511" i="2"/>
  <c r="C511" i="2"/>
  <c r="D511" i="2"/>
  <c r="E511" i="2"/>
  <c r="B512" i="2"/>
  <c r="C512" i="2"/>
  <c r="D512" i="2"/>
  <c r="E512" i="2"/>
  <c r="B513" i="2"/>
  <c r="C513" i="2"/>
  <c r="D513" i="2"/>
  <c r="E513" i="2"/>
  <c r="B514" i="2"/>
  <c r="C514" i="2"/>
  <c r="D514" i="2"/>
  <c r="E514" i="2"/>
  <c r="B515" i="2"/>
  <c r="C515" i="2"/>
  <c r="D515" i="2"/>
  <c r="E515" i="2"/>
  <c r="B516" i="2"/>
  <c r="C516" i="2"/>
  <c r="D516" i="2"/>
  <c r="E516" i="2"/>
  <c r="B517" i="2"/>
  <c r="C517" i="2"/>
  <c r="D517" i="2"/>
  <c r="E517" i="2"/>
  <c r="B518" i="2"/>
  <c r="C518" i="2"/>
  <c r="D518" i="2"/>
  <c r="E518" i="2"/>
  <c r="B519" i="2"/>
  <c r="C519" i="2"/>
  <c r="D519" i="2"/>
  <c r="E519" i="2"/>
  <c r="B520" i="2"/>
  <c r="C520" i="2"/>
  <c r="D520" i="2"/>
  <c r="E520" i="2"/>
  <c r="B521" i="2"/>
  <c r="C521" i="2"/>
  <c r="D521" i="2"/>
  <c r="E521" i="2"/>
  <c r="B522" i="2"/>
  <c r="C522" i="2"/>
  <c r="D522" i="2"/>
  <c r="E522" i="2"/>
  <c r="B523" i="2"/>
  <c r="C523" i="2"/>
  <c r="D523" i="2"/>
  <c r="E523" i="2"/>
  <c r="B524" i="2"/>
  <c r="C524" i="2"/>
  <c r="D524" i="2"/>
  <c r="E524" i="2"/>
  <c r="B525" i="2"/>
  <c r="C525" i="2"/>
  <c r="D525" i="2"/>
  <c r="E525" i="2"/>
  <c r="B526" i="2"/>
  <c r="C526" i="2"/>
  <c r="D526" i="2"/>
  <c r="E526" i="2"/>
  <c r="B527" i="2"/>
  <c r="C527" i="2"/>
  <c r="D527" i="2"/>
  <c r="E527" i="2"/>
  <c r="B528" i="2"/>
  <c r="C528" i="2"/>
  <c r="D528" i="2"/>
  <c r="E528" i="2"/>
  <c r="B529" i="2"/>
  <c r="C529" i="2"/>
  <c r="D529" i="2"/>
  <c r="E529" i="2"/>
  <c r="B530" i="2"/>
  <c r="C530" i="2"/>
  <c r="D530" i="2"/>
  <c r="E530" i="2"/>
  <c r="B531" i="2"/>
  <c r="C531" i="2"/>
  <c r="D531" i="2"/>
  <c r="E531" i="2"/>
  <c r="B532" i="2"/>
  <c r="C532" i="2"/>
  <c r="D532" i="2"/>
  <c r="E532" i="2"/>
  <c r="B533" i="2"/>
  <c r="C533" i="2"/>
  <c r="D533" i="2"/>
  <c r="E533" i="2"/>
  <c r="B534" i="2"/>
  <c r="C534" i="2"/>
  <c r="D534" i="2"/>
  <c r="E534" i="2"/>
  <c r="B535" i="2"/>
  <c r="C535" i="2"/>
  <c r="D535" i="2"/>
  <c r="E535" i="2"/>
  <c r="B536" i="2"/>
  <c r="C536" i="2"/>
  <c r="D536" i="2"/>
  <c r="E536" i="2"/>
  <c r="B537" i="2"/>
  <c r="C537" i="2"/>
  <c r="D537" i="2"/>
  <c r="E537" i="2"/>
  <c r="B538" i="2"/>
  <c r="C538" i="2"/>
  <c r="D538" i="2"/>
  <c r="E538" i="2"/>
  <c r="B539" i="2"/>
  <c r="C539" i="2"/>
  <c r="D539" i="2"/>
  <c r="E539" i="2"/>
  <c r="B540" i="2"/>
  <c r="C540" i="2"/>
  <c r="D540" i="2"/>
  <c r="E540" i="2"/>
  <c r="B541" i="2"/>
  <c r="C541" i="2"/>
  <c r="D541" i="2"/>
  <c r="E541" i="2"/>
  <c r="B542" i="2"/>
  <c r="C542" i="2"/>
  <c r="D542" i="2"/>
  <c r="E542" i="2"/>
  <c r="B543" i="2"/>
  <c r="C543" i="2"/>
  <c r="D543" i="2"/>
  <c r="E543" i="2"/>
  <c r="B544" i="2"/>
  <c r="C544" i="2"/>
  <c r="D544" i="2"/>
  <c r="E544" i="2"/>
  <c r="B545" i="2"/>
  <c r="C545" i="2"/>
  <c r="D545" i="2"/>
  <c r="E545" i="2"/>
  <c r="B546" i="2"/>
  <c r="C546" i="2"/>
  <c r="D546" i="2"/>
  <c r="E546" i="2"/>
  <c r="B547" i="2"/>
  <c r="C547" i="2"/>
  <c r="D547" i="2"/>
  <c r="E547" i="2"/>
  <c r="B548" i="2"/>
  <c r="C548" i="2"/>
  <c r="D548" i="2"/>
  <c r="E548" i="2"/>
  <c r="B549" i="2"/>
  <c r="C549" i="2"/>
  <c r="D549" i="2"/>
  <c r="E549" i="2"/>
  <c r="B550" i="2"/>
  <c r="C550" i="2"/>
  <c r="D550" i="2"/>
  <c r="E550" i="2"/>
  <c r="B551" i="2"/>
  <c r="C551" i="2"/>
  <c r="D551" i="2"/>
  <c r="E551" i="2"/>
  <c r="B552" i="2"/>
  <c r="C552" i="2"/>
  <c r="D552" i="2"/>
  <c r="E552" i="2"/>
  <c r="B553" i="2"/>
  <c r="C553" i="2"/>
  <c r="D553" i="2"/>
  <c r="E553" i="2"/>
  <c r="B554" i="2"/>
  <c r="C554" i="2"/>
  <c r="D554" i="2"/>
  <c r="E554" i="2"/>
  <c r="B555" i="2"/>
  <c r="C555" i="2"/>
  <c r="D555" i="2"/>
  <c r="E555" i="2"/>
  <c r="B556" i="2"/>
  <c r="C556" i="2"/>
  <c r="D556" i="2"/>
  <c r="E556" i="2"/>
  <c r="B557" i="2"/>
  <c r="C557" i="2"/>
  <c r="D557" i="2"/>
  <c r="E557" i="2"/>
  <c r="B558" i="2"/>
  <c r="C558" i="2"/>
  <c r="D558" i="2"/>
  <c r="E558" i="2"/>
  <c r="B559" i="2"/>
  <c r="C559" i="2"/>
  <c r="D559" i="2"/>
  <c r="E559" i="2"/>
  <c r="B560" i="2"/>
  <c r="C560" i="2"/>
  <c r="D560" i="2"/>
  <c r="E560" i="2"/>
  <c r="B561" i="2"/>
  <c r="C561" i="2"/>
  <c r="D561" i="2"/>
  <c r="E561" i="2"/>
  <c r="B562" i="2"/>
  <c r="C562" i="2"/>
  <c r="D562" i="2"/>
  <c r="E562" i="2"/>
  <c r="B563" i="2"/>
  <c r="C563" i="2"/>
  <c r="D563" i="2"/>
  <c r="E563" i="2"/>
  <c r="B564" i="2"/>
  <c r="C564" i="2"/>
  <c r="D564" i="2"/>
  <c r="E564" i="2"/>
  <c r="B565" i="2"/>
  <c r="C565" i="2"/>
  <c r="D565" i="2"/>
  <c r="E565" i="2"/>
  <c r="B566" i="2"/>
  <c r="C566" i="2"/>
  <c r="D566" i="2"/>
  <c r="E566" i="2"/>
  <c r="B567" i="2"/>
  <c r="C567" i="2"/>
  <c r="D567" i="2"/>
  <c r="E567" i="2"/>
  <c r="B568" i="2"/>
  <c r="C568" i="2"/>
  <c r="D568" i="2"/>
  <c r="E568" i="2"/>
  <c r="B569" i="2"/>
  <c r="C569" i="2"/>
  <c r="D569" i="2"/>
  <c r="E569" i="2"/>
  <c r="B570" i="2"/>
  <c r="C570" i="2"/>
  <c r="D570" i="2"/>
  <c r="E570" i="2"/>
  <c r="B571" i="2"/>
  <c r="C571" i="2"/>
  <c r="D571" i="2"/>
  <c r="E571" i="2"/>
  <c r="B572" i="2"/>
  <c r="C572" i="2"/>
  <c r="D572" i="2"/>
  <c r="E572" i="2"/>
  <c r="B573" i="2"/>
  <c r="C573" i="2"/>
  <c r="D573" i="2"/>
  <c r="E573" i="2"/>
  <c r="B574" i="2"/>
  <c r="C574" i="2"/>
  <c r="D574" i="2"/>
  <c r="E574" i="2"/>
  <c r="B575" i="2"/>
  <c r="C575" i="2"/>
  <c r="D575" i="2"/>
  <c r="E575" i="2"/>
  <c r="B576" i="2"/>
  <c r="C576" i="2"/>
  <c r="D576" i="2"/>
  <c r="E576" i="2"/>
  <c r="B577" i="2"/>
  <c r="C577" i="2"/>
  <c r="D577" i="2"/>
  <c r="E577" i="2"/>
  <c r="B578" i="2"/>
  <c r="C578" i="2"/>
  <c r="D578" i="2"/>
  <c r="E578" i="2"/>
  <c r="B579" i="2"/>
  <c r="C579" i="2"/>
  <c r="D579" i="2"/>
  <c r="E579" i="2"/>
  <c r="B580" i="2"/>
  <c r="C580" i="2"/>
  <c r="D580" i="2"/>
  <c r="E580" i="2"/>
  <c r="B581" i="2"/>
  <c r="C581" i="2"/>
  <c r="D581" i="2"/>
  <c r="E581" i="2"/>
  <c r="B582" i="2"/>
  <c r="C582" i="2"/>
  <c r="D582" i="2"/>
  <c r="E582" i="2"/>
  <c r="B583" i="2"/>
  <c r="C583" i="2"/>
  <c r="D583" i="2"/>
  <c r="E583" i="2"/>
  <c r="B584" i="2"/>
  <c r="C584" i="2"/>
  <c r="D584" i="2"/>
  <c r="E584" i="2"/>
  <c r="B585" i="2"/>
  <c r="C585" i="2"/>
  <c r="D585" i="2"/>
  <c r="E585" i="2"/>
  <c r="B586" i="2"/>
  <c r="C586" i="2"/>
  <c r="D586" i="2"/>
  <c r="E586" i="2"/>
  <c r="B587" i="2"/>
  <c r="C587" i="2"/>
  <c r="D587" i="2"/>
  <c r="E587" i="2"/>
  <c r="B588" i="2"/>
  <c r="C588" i="2"/>
  <c r="D588" i="2"/>
  <c r="E588" i="2"/>
  <c r="B589" i="2"/>
  <c r="C589" i="2"/>
  <c r="D589" i="2"/>
  <c r="E589" i="2"/>
  <c r="B590" i="2"/>
  <c r="C590" i="2"/>
  <c r="D590" i="2"/>
  <c r="E590" i="2"/>
  <c r="B591" i="2"/>
  <c r="C591" i="2"/>
  <c r="D591" i="2"/>
  <c r="E591" i="2"/>
  <c r="B592" i="2"/>
  <c r="C592" i="2"/>
  <c r="D592" i="2"/>
  <c r="E592" i="2"/>
  <c r="B593" i="2"/>
  <c r="C593" i="2"/>
  <c r="D593" i="2"/>
  <c r="E593" i="2"/>
  <c r="B594" i="2"/>
  <c r="C594" i="2"/>
  <c r="D594" i="2"/>
  <c r="E594" i="2"/>
  <c r="B595" i="2"/>
  <c r="C595" i="2"/>
  <c r="D595" i="2"/>
  <c r="E595" i="2"/>
  <c r="B596" i="2"/>
  <c r="C596" i="2"/>
  <c r="D596" i="2"/>
  <c r="E596" i="2"/>
  <c r="B597" i="2"/>
  <c r="C597" i="2"/>
  <c r="D597" i="2"/>
  <c r="E597" i="2"/>
  <c r="B598" i="2"/>
  <c r="C598" i="2"/>
  <c r="D598" i="2"/>
  <c r="E598" i="2"/>
  <c r="B599" i="2"/>
  <c r="C599" i="2"/>
  <c r="D599" i="2"/>
  <c r="E599" i="2"/>
  <c r="B600" i="2"/>
  <c r="C600" i="2"/>
  <c r="D600" i="2"/>
  <c r="E600" i="2"/>
  <c r="B601" i="2"/>
  <c r="C601" i="2"/>
  <c r="D601" i="2"/>
  <c r="E601" i="2"/>
  <c r="B602" i="2"/>
  <c r="C602" i="2"/>
  <c r="D602" i="2"/>
  <c r="E602" i="2"/>
  <c r="B603" i="2"/>
  <c r="C603" i="2"/>
  <c r="D603" i="2"/>
  <c r="E603" i="2"/>
  <c r="B604" i="2"/>
  <c r="C604" i="2"/>
  <c r="D604" i="2"/>
  <c r="E604" i="2"/>
  <c r="B605" i="2"/>
  <c r="C605" i="2"/>
  <c r="D605" i="2"/>
  <c r="E605" i="2"/>
  <c r="B606" i="2"/>
  <c r="C606" i="2"/>
  <c r="D606" i="2"/>
  <c r="E606" i="2"/>
  <c r="B607" i="2"/>
  <c r="C607" i="2"/>
  <c r="D607" i="2"/>
  <c r="E607" i="2"/>
  <c r="B608" i="2"/>
  <c r="C608" i="2"/>
  <c r="D608" i="2"/>
  <c r="E608" i="2"/>
  <c r="B609" i="2"/>
  <c r="C609" i="2"/>
  <c r="D609" i="2"/>
  <c r="E609" i="2"/>
  <c r="B610" i="2"/>
  <c r="C610" i="2"/>
  <c r="D610" i="2"/>
  <c r="E610" i="2"/>
  <c r="B611" i="2"/>
  <c r="C611" i="2"/>
  <c r="D611" i="2"/>
  <c r="E611" i="2"/>
  <c r="B612" i="2"/>
  <c r="C612" i="2"/>
  <c r="D612" i="2"/>
  <c r="E612" i="2"/>
  <c r="B613" i="2"/>
  <c r="C613" i="2"/>
  <c r="D613" i="2"/>
  <c r="E613" i="2"/>
  <c r="B614" i="2"/>
  <c r="C614" i="2"/>
  <c r="D614" i="2"/>
  <c r="E614" i="2"/>
  <c r="B615" i="2"/>
  <c r="C615" i="2"/>
  <c r="D615" i="2"/>
  <c r="E615" i="2"/>
  <c r="B616" i="2"/>
  <c r="C616" i="2"/>
  <c r="D616" i="2"/>
  <c r="E616" i="2"/>
  <c r="B617" i="2"/>
  <c r="C617" i="2"/>
  <c r="D617" i="2"/>
  <c r="E617" i="2"/>
  <c r="B618" i="2"/>
  <c r="C618" i="2"/>
  <c r="D618" i="2"/>
  <c r="E618" i="2"/>
  <c r="B619" i="2"/>
  <c r="C619" i="2"/>
  <c r="D619" i="2"/>
  <c r="E619" i="2"/>
  <c r="B620" i="2"/>
  <c r="C620" i="2"/>
  <c r="D620" i="2"/>
  <c r="E620" i="2"/>
  <c r="B621" i="2"/>
  <c r="C621" i="2"/>
  <c r="D621" i="2"/>
  <c r="E621" i="2"/>
  <c r="B622" i="2"/>
  <c r="C622" i="2"/>
  <c r="D622" i="2"/>
  <c r="E622" i="2"/>
  <c r="B623" i="2"/>
  <c r="C623" i="2"/>
  <c r="D623" i="2"/>
  <c r="E623" i="2"/>
  <c r="B624" i="2"/>
  <c r="C624" i="2"/>
  <c r="D624" i="2"/>
  <c r="E624" i="2"/>
  <c r="B625" i="2"/>
  <c r="C625" i="2"/>
  <c r="D625" i="2"/>
  <c r="E625" i="2"/>
  <c r="B626" i="2"/>
  <c r="C626" i="2"/>
  <c r="D626" i="2"/>
  <c r="E626" i="2"/>
  <c r="B627" i="2"/>
  <c r="C627" i="2"/>
  <c r="D627" i="2"/>
  <c r="E627" i="2"/>
  <c r="B628" i="2"/>
  <c r="C628" i="2"/>
  <c r="D628" i="2"/>
  <c r="E628" i="2"/>
  <c r="B629" i="2"/>
  <c r="C629" i="2"/>
  <c r="D629" i="2"/>
  <c r="E629" i="2"/>
  <c r="B630" i="2"/>
  <c r="C630" i="2"/>
  <c r="D630" i="2"/>
  <c r="E630" i="2"/>
  <c r="B631" i="2"/>
  <c r="C631" i="2"/>
  <c r="D631" i="2"/>
  <c r="E631" i="2"/>
  <c r="B632" i="2"/>
  <c r="C632" i="2"/>
  <c r="D632" i="2"/>
  <c r="E632" i="2"/>
  <c r="B633" i="2"/>
  <c r="C633" i="2"/>
  <c r="D633" i="2"/>
  <c r="E633" i="2"/>
  <c r="B634" i="2"/>
  <c r="C634" i="2"/>
  <c r="D634" i="2"/>
  <c r="E634" i="2"/>
  <c r="B635" i="2"/>
  <c r="C635" i="2"/>
  <c r="D635" i="2"/>
  <c r="E635" i="2"/>
  <c r="B636" i="2"/>
  <c r="C636" i="2"/>
  <c r="D636" i="2"/>
  <c r="E636" i="2"/>
  <c r="B637" i="2"/>
  <c r="C637" i="2"/>
  <c r="D637" i="2"/>
  <c r="E637" i="2"/>
  <c r="B638" i="2"/>
  <c r="C638" i="2"/>
  <c r="D638" i="2"/>
  <c r="E638" i="2"/>
  <c r="B639" i="2"/>
  <c r="C639" i="2"/>
  <c r="D639" i="2"/>
  <c r="E639" i="2"/>
  <c r="B640" i="2"/>
  <c r="C640" i="2"/>
  <c r="D640" i="2"/>
  <c r="E640" i="2"/>
  <c r="B641" i="2"/>
  <c r="C641" i="2"/>
  <c r="D641" i="2"/>
  <c r="E641" i="2"/>
  <c r="B642" i="2"/>
  <c r="C642" i="2"/>
  <c r="D642" i="2"/>
  <c r="E642" i="2"/>
  <c r="B643" i="2"/>
  <c r="C643" i="2"/>
  <c r="D643" i="2"/>
  <c r="E643" i="2"/>
  <c r="B644" i="2"/>
  <c r="C644" i="2"/>
  <c r="D644" i="2"/>
  <c r="E644" i="2"/>
  <c r="B645" i="2"/>
  <c r="C645" i="2"/>
  <c r="D645" i="2"/>
  <c r="E645" i="2"/>
  <c r="B646" i="2"/>
  <c r="C646" i="2"/>
  <c r="D646" i="2"/>
  <c r="E646" i="2"/>
  <c r="B647" i="2"/>
  <c r="C647" i="2"/>
  <c r="D647" i="2"/>
  <c r="E647" i="2"/>
  <c r="B648" i="2"/>
  <c r="C648" i="2"/>
  <c r="D648" i="2"/>
  <c r="E648" i="2"/>
  <c r="B649" i="2"/>
  <c r="C649" i="2"/>
  <c r="D649" i="2"/>
  <c r="E649" i="2"/>
  <c r="B650" i="2"/>
  <c r="C650" i="2"/>
  <c r="D650" i="2"/>
  <c r="E650" i="2"/>
  <c r="B651" i="2"/>
  <c r="C651" i="2"/>
  <c r="D651" i="2"/>
  <c r="E651" i="2"/>
  <c r="B652" i="2"/>
  <c r="C652" i="2"/>
  <c r="D652" i="2"/>
  <c r="E652" i="2"/>
  <c r="B653" i="2"/>
  <c r="C653" i="2"/>
  <c r="D653" i="2"/>
  <c r="E653" i="2"/>
  <c r="B654" i="2"/>
  <c r="C654" i="2"/>
  <c r="D654" i="2"/>
  <c r="E654" i="2"/>
  <c r="B655" i="2"/>
  <c r="C655" i="2"/>
  <c r="D655" i="2"/>
  <c r="E655" i="2"/>
  <c r="B656" i="2"/>
  <c r="C656" i="2"/>
  <c r="D656" i="2"/>
  <c r="E656" i="2"/>
  <c r="B657" i="2"/>
  <c r="C657" i="2"/>
  <c r="D657" i="2"/>
  <c r="E657" i="2"/>
  <c r="B658" i="2"/>
  <c r="C658" i="2"/>
  <c r="D658" i="2"/>
  <c r="E658" i="2"/>
  <c r="B659" i="2"/>
  <c r="C659" i="2"/>
  <c r="D659" i="2"/>
  <c r="E659" i="2"/>
  <c r="B660" i="2"/>
  <c r="C660" i="2"/>
  <c r="D660" i="2"/>
  <c r="E660" i="2"/>
  <c r="B661" i="2"/>
  <c r="C661" i="2"/>
  <c r="D661" i="2"/>
  <c r="E661" i="2"/>
  <c r="B662" i="2"/>
  <c r="C662" i="2"/>
  <c r="D662" i="2"/>
  <c r="E662" i="2"/>
  <c r="B663" i="2"/>
  <c r="C663" i="2"/>
  <c r="D663" i="2"/>
  <c r="E663" i="2"/>
  <c r="B664" i="2"/>
  <c r="C664" i="2"/>
  <c r="D664" i="2"/>
  <c r="E664" i="2"/>
  <c r="B665" i="2"/>
  <c r="C665" i="2"/>
  <c r="D665" i="2"/>
  <c r="E665" i="2"/>
  <c r="B666" i="2"/>
  <c r="C666" i="2"/>
  <c r="D666" i="2"/>
  <c r="E666" i="2"/>
  <c r="B667" i="2"/>
  <c r="C667" i="2"/>
  <c r="D667" i="2"/>
  <c r="E667" i="2"/>
  <c r="B668" i="2"/>
  <c r="C668" i="2"/>
  <c r="D668" i="2"/>
  <c r="E668" i="2"/>
  <c r="B669" i="2"/>
  <c r="C669" i="2"/>
  <c r="D669" i="2"/>
  <c r="E669" i="2"/>
  <c r="B670" i="2"/>
  <c r="C670" i="2"/>
  <c r="D670" i="2"/>
  <c r="E670" i="2"/>
  <c r="B671" i="2"/>
  <c r="C671" i="2"/>
  <c r="D671" i="2"/>
  <c r="E671" i="2"/>
  <c r="B672" i="2"/>
  <c r="C672" i="2"/>
  <c r="D672" i="2"/>
  <c r="E672" i="2"/>
  <c r="B673" i="2"/>
  <c r="C673" i="2"/>
  <c r="D673" i="2"/>
  <c r="E673" i="2"/>
  <c r="B674" i="2"/>
  <c r="C674" i="2"/>
  <c r="D674" i="2"/>
  <c r="E674" i="2"/>
  <c r="B675" i="2"/>
  <c r="C675" i="2"/>
  <c r="D675" i="2"/>
  <c r="E675" i="2"/>
  <c r="B676" i="2"/>
  <c r="C676" i="2"/>
  <c r="D676" i="2"/>
  <c r="E676" i="2"/>
  <c r="B677" i="2"/>
  <c r="C677" i="2"/>
  <c r="D677" i="2"/>
  <c r="E677" i="2"/>
  <c r="B678" i="2"/>
  <c r="C678" i="2"/>
  <c r="D678" i="2"/>
  <c r="E678" i="2"/>
  <c r="B679" i="2"/>
  <c r="C679" i="2"/>
  <c r="D679" i="2"/>
  <c r="E679" i="2"/>
  <c r="B680" i="2"/>
  <c r="C680" i="2"/>
  <c r="D680" i="2"/>
  <c r="E680" i="2"/>
  <c r="B681" i="2"/>
  <c r="C681" i="2"/>
  <c r="D681" i="2"/>
  <c r="E681" i="2"/>
  <c r="B682" i="2"/>
  <c r="C682" i="2"/>
  <c r="D682" i="2"/>
  <c r="E682" i="2"/>
  <c r="B683" i="2"/>
  <c r="C683" i="2"/>
  <c r="D683" i="2"/>
  <c r="E683" i="2"/>
  <c r="B684" i="2"/>
  <c r="C684" i="2"/>
  <c r="D684" i="2"/>
  <c r="E684" i="2"/>
  <c r="B685" i="2"/>
  <c r="C685" i="2"/>
  <c r="D685" i="2"/>
  <c r="E685" i="2"/>
  <c r="B686" i="2"/>
  <c r="C686" i="2"/>
  <c r="D686" i="2"/>
  <c r="E686" i="2"/>
  <c r="B687" i="2"/>
  <c r="C687" i="2"/>
  <c r="D687" i="2"/>
  <c r="E687" i="2"/>
  <c r="B688" i="2"/>
  <c r="C688" i="2"/>
  <c r="D688" i="2"/>
  <c r="E688" i="2"/>
  <c r="B689" i="2"/>
  <c r="C689" i="2"/>
  <c r="D689" i="2"/>
  <c r="E689" i="2"/>
  <c r="B690" i="2"/>
  <c r="C690" i="2"/>
  <c r="D690" i="2"/>
  <c r="E690" i="2"/>
  <c r="B691" i="2"/>
  <c r="C691" i="2"/>
  <c r="D691" i="2"/>
  <c r="E691" i="2"/>
  <c r="B692" i="2"/>
  <c r="C692" i="2"/>
  <c r="D692" i="2"/>
  <c r="E692" i="2"/>
  <c r="B693" i="2"/>
  <c r="C693" i="2"/>
  <c r="D693" i="2"/>
  <c r="E693" i="2"/>
  <c r="B694" i="2"/>
  <c r="C694" i="2"/>
  <c r="D694" i="2"/>
  <c r="E694" i="2"/>
  <c r="B695" i="2"/>
  <c r="C695" i="2"/>
  <c r="D695" i="2"/>
  <c r="E695" i="2"/>
  <c r="B696" i="2"/>
  <c r="C696" i="2"/>
  <c r="D696" i="2"/>
  <c r="E696" i="2"/>
  <c r="B697" i="2"/>
  <c r="C697" i="2"/>
  <c r="D697" i="2"/>
  <c r="E697" i="2"/>
  <c r="B698" i="2"/>
  <c r="C698" i="2"/>
  <c r="D698" i="2"/>
  <c r="E698" i="2"/>
  <c r="B699" i="2"/>
  <c r="C699" i="2"/>
  <c r="D699" i="2"/>
  <c r="E699" i="2"/>
  <c r="B700" i="2"/>
  <c r="C700" i="2"/>
  <c r="D700" i="2"/>
  <c r="E700" i="2"/>
  <c r="B701" i="2"/>
  <c r="C701" i="2"/>
  <c r="D701" i="2"/>
  <c r="E701" i="2"/>
  <c r="B702" i="2"/>
  <c r="C702" i="2"/>
  <c r="D702" i="2"/>
  <c r="E702" i="2"/>
  <c r="B703" i="2"/>
  <c r="C703" i="2"/>
  <c r="D703" i="2"/>
  <c r="E703" i="2"/>
  <c r="B704" i="2"/>
  <c r="C704" i="2"/>
  <c r="D704" i="2"/>
  <c r="E704" i="2"/>
  <c r="B705" i="2"/>
  <c r="C705" i="2"/>
  <c r="D705" i="2"/>
  <c r="E705" i="2"/>
  <c r="B706" i="2"/>
  <c r="C706" i="2"/>
  <c r="D706" i="2"/>
  <c r="E706" i="2"/>
  <c r="B707" i="2"/>
  <c r="C707" i="2"/>
  <c r="D707" i="2"/>
  <c r="E707" i="2"/>
  <c r="B708" i="2"/>
  <c r="C708" i="2"/>
  <c r="D708" i="2"/>
  <c r="E708" i="2"/>
  <c r="B709" i="2"/>
  <c r="C709" i="2"/>
  <c r="D709" i="2"/>
  <c r="E709" i="2"/>
  <c r="B710" i="2"/>
  <c r="C710" i="2"/>
  <c r="D710" i="2"/>
  <c r="E710" i="2"/>
  <c r="B711" i="2"/>
  <c r="C711" i="2"/>
  <c r="D711" i="2"/>
  <c r="E711" i="2"/>
  <c r="B712" i="2"/>
  <c r="C712" i="2"/>
  <c r="D712" i="2"/>
  <c r="E712" i="2"/>
  <c r="B713" i="2"/>
  <c r="C713" i="2"/>
  <c r="D713" i="2"/>
  <c r="E713" i="2"/>
  <c r="B714" i="2"/>
  <c r="C714" i="2"/>
  <c r="D714" i="2"/>
  <c r="E714" i="2"/>
  <c r="B715" i="2"/>
  <c r="C715" i="2"/>
  <c r="D715" i="2"/>
  <c r="E715" i="2"/>
  <c r="B716" i="2"/>
  <c r="C716" i="2"/>
  <c r="D716" i="2"/>
  <c r="E716" i="2"/>
  <c r="B717" i="2"/>
  <c r="C717" i="2"/>
  <c r="D717" i="2"/>
  <c r="E717" i="2"/>
  <c r="B718" i="2"/>
  <c r="C718" i="2"/>
  <c r="D718" i="2"/>
  <c r="E718" i="2"/>
  <c r="B719" i="2"/>
  <c r="C719" i="2"/>
  <c r="D719" i="2"/>
  <c r="E719" i="2"/>
  <c r="B720" i="2"/>
  <c r="C720" i="2"/>
  <c r="D720" i="2"/>
  <c r="E720" i="2"/>
  <c r="B721" i="2"/>
  <c r="C721" i="2"/>
  <c r="D721" i="2"/>
  <c r="E721" i="2"/>
  <c r="B722" i="2"/>
  <c r="C722" i="2"/>
  <c r="D722" i="2"/>
  <c r="E722" i="2"/>
  <c r="B723" i="2"/>
  <c r="C723" i="2"/>
  <c r="D723" i="2"/>
  <c r="E723" i="2"/>
  <c r="B724" i="2"/>
  <c r="C724" i="2"/>
  <c r="D724" i="2"/>
  <c r="E724" i="2"/>
  <c r="B725" i="2"/>
  <c r="C725" i="2"/>
  <c r="D725" i="2"/>
  <c r="E725" i="2"/>
  <c r="B726" i="2"/>
  <c r="C726" i="2"/>
  <c r="D726" i="2"/>
  <c r="E726" i="2"/>
  <c r="B727" i="2"/>
  <c r="C727" i="2"/>
  <c r="D727" i="2"/>
  <c r="E727" i="2"/>
  <c r="B728" i="2"/>
  <c r="C728" i="2"/>
  <c r="D728" i="2"/>
  <c r="E728" i="2"/>
  <c r="B729" i="2"/>
  <c r="C729" i="2"/>
  <c r="D729" i="2"/>
  <c r="E729" i="2"/>
  <c r="B730" i="2"/>
  <c r="C730" i="2"/>
  <c r="D730" i="2"/>
  <c r="E730" i="2"/>
  <c r="B731" i="2"/>
  <c r="C731" i="2"/>
  <c r="D731" i="2"/>
  <c r="E731" i="2"/>
  <c r="B732" i="2"/>
  <c r="C732" i="2"/>
  <c r="D732" i="2"/>
  <c r="E732" i="2"/>
  <c r="B733" i="2"/>
  <c r="C733" i="2"/>
  <c r="D733" i="2"/>
  <c r="E733" i="2"/>
  <c r="B734" i="2"/>
  <c r="C734" i="2"/>
  <c r="D734" i="2"/>
  <c r="E734" i="2"/>
  <c r="B735" i="2"/>
  <c r="C735" i="2"/>
  <c r="D735" i="2"/>
  <c r="E735" i="2"/>
  <c r="B736" i="2"/>
  <c r="C736" i="2"/>
  <c r="D736" i="2"/>
  <c r="E736" i="2"/>
  <c r="B737" i="2"/>
  <c r="C737" i="2"/>
  <c r="D737" i="2"/>
  <c r="E737" i="2"/>
  <c r="B738" i="2"/>
  <c r="C738" i="2"/>
  <c r="D738" i="2"/>
  <c r="E738" i="2"/>
  <c r="B739" i="2"/>
  <c r="C739" i="2"/>
  <c r="D739" i="2"/>
  <c r="E739" i="2"/>
  <c r="B740" i="2"/>
  <c r="C740" i="2"/>
  <c r="D740" i="2"/>
  <c r="E740" i="2"/>
  <c r="B741" i="2"/>
  <c r="C741" i="2"/>
  <c r="D741" i="2"/>
  <c r="E741" i="2"/>
  <c r="B742" i="2"/>
  <c r="C742" i="2"/>
  <c r="D742" i="2"/>
  <c r="E742" i="2"/>
  <c r="B743" i="2"/>
  <c r="C743" i="2"/>
  <c r="D743" i="2"/>
  <c r="E743" i="2"/>
  <c r="B744" i="2"/>
  <c r="C744" i="2"/>
  <c r="D744" i="2"/>
  <c r="E744" i="2"/>
  <c r="B745" i="2"/>
  <c r="C745" i="2"/>
  <c r="D745" i="2"/>
  <c r="E745" i="2"/>
  <c r="B746" i="2"/>
  <c r="C746" i="2"/>
  <c r="D746" i="2"/>
  <c r="E746" i="2"/>
  <c r="B747" i="2"/>
  <c r="C747" i="2"/>
  <c r="D747" i="2"/>
  <c r="E747" i="2"/>
  <c r="B748" i="2"/>
  <c r="C748" i="2"/>
  <c r="D748" i="2"/>
  <c r="E748" i="2"/>
  <c r="B749" i="2"/>
  <c r="C749" i="2"/>
  <c r="D749" i="2"/>
  <c r="E749" i="2"/>
  <c r="B750" i="2"/>
  <c r="C750" i="2"/>
  <c r="D750" i="2"/>
  <c r="E750" i="2"/>
  <c r="B751" i="2"/>
  <c r="C751" i="2"/>
  <c r="D751" i="2"/>
  <c r="E751" i="2"/>
  <c r="B752" i="2"/>
  <c r="C752" i="2"/>
  <c r="D752" i="2"/>
  <c r="E752" i="2"/>
  <c r="B753" i="2"/>
  <c r="C753" i="2"/>
  <c r="D753" i="2"/>
  <c r="E753" i="2"/>
  <c r="B754" i="2"/>
  <c r="C754" i="2"/>
  <c r="D754" i="2"/>
  <c r="E754" i="2"/>
  <c r="B755" i="2"/>
  <c r="C755" i="2"/>
  <c r="D755" i="2"/>
  <c r="E755" i="2"/>
  <c r="B756" i="2"/>
  <c r="C756" i="2"/>
  <c r="D756" i="2"/>
  <c r="E756" i="2"/>
  <c r="B757" i="2"/>
  <c r="C757" i="2"/>
  <c r="D757" i="2"/>
  <c r="E757" i="2"/>
  <c r="B758" i="2"/>
  <c r="C758" i="2"/>
  <c r="D758" i="2"/>
  <c r="E758" i="2"/>
  <c r="B759" i="2"/>
  <c r="C759" i="2"/>
  <c r="D759" i="2"/>
  <c r="E759" i="2"/>
  <c r="B760" i="2"/>
  <c r="C760" i="2"/>
  <c r="D760" i="2"/>
  <c r="E760" i="2"/>
  <c r="B761" i="2"/>
  <c r="C761" i="2"/>
  <c r="D761" i="2"/>
  <c r="E761" i="2"/>
  <c r="B762" i="2"/>
  <c r="C762" i="2"/>
  <c r="D762" i="2"/>
  <c r="E762" i="2"/>
  <c r="B763" i="2"/>
  <c r="C763" i="2"/>
  <c r="D763" i="2"/>
  <c r="E763" i="2"/>
  <c r="B764" i="2"/>
  <c r="C764" i="2"/>
  <c r="D764" i="2"/>
  <c r="E764" i="2"/>
  <c r="B765" i="2"/>
  <c r="C765" i="2"/>
  <c r="D765" i="2"/>
  <c r="E765" i="2"/>
  <c r="B766" i="2"/>
  <c r="C766" i="2"/>
  <c r="D766" i="2"/>
  <c r="E766" i="2"/>
  <c r="B767" i="2"/>
  <c r="C767" i="2"/>
  <c r="D767" i="2"/>
  <c r="E767" i="2"/>
  <c r="B768" i="2"/>
  <c r="C768" i="2"/>
  <c r="D768" i="2"/>
  <c r="E768" i="2"/>
  <c r="B769" i="2"/>
  <c r="C769" i="2"/>
  <c r="D769" i="2"/>
  <c r="E769" i="2"/>
  <c r="B770" i="2"/>
  <c r="C770" i="2"/>
  <c r="D770" i="2"/>
  <c r="E770" i="2"/>
  <c r="B771" i="2"/>
  <c r="C771" i="2"/>
  <c r="D771" i="2"/>
  <c r="E771" i="2"/>
  <c r="B772" i="2"/>
  <c r="C772" i="2"/>
  <c r="D772" i="2"/>
  <c r="E772" i="2"/>
  <c r="B773" i="2"/>
  <c r="C773" i="2"/>
  <c r="D773" i="2"/>
  <c r="E773" i="2"/>
  <c r="B774" i="2"/>
  <c r="C774" i="2"/>
  <c r="D774" i="2"/>
  <c r="E774" i="2"/>
  <c r="B775" i="2"/>
  <c r="C775" i="2"/>
  <c r="D775" i="2"/>
  <c r="E775" i="2"/>
  <c r="B776" i="2"/>
  <c r="C776" i="2"/>
  <c r="D776" i="2"/>
  <c r="E776" i="2"/>
  <c r="B777" i="2"/>
  <c r="C777" i="2"/>
  <c r="D777" i="2"/>
  <c r="E777" i="2"/>
  <c r="B778" i="2"/>
  <c r="C778" i="2"/>
  <c r="D778" i="2"/>
  <c r="E778" i="2"/>
  <c r="B779" i="2"/>
  <c r="C779" i="2"/>
  <c r="D779" i="2"/>
  <c r="E779" i="2"/>
  <c r="B780" i="2"/>
  <c r="C780" i="2"/>
  <c r="D780" i="2"/>
  <c r="E780" i="2"/>
  <c r="B781" i="2"/>
  <c r="C781" i="2"/>
  <c r="D781" i="2"/>
  <c r="E781" i="2"/>
  <c r="B782" i="2"/>
  <c r="C782" i="2"/>
  <c r="D782" i="2"/>
  <c r="E782" i="2"/>
  <c r="B783" i="2"/>
  <c r="C783" i="2"/>
  <c r="D783" i="2"/>
  <c r="E783" i="2"/>
  <c r="B784" i="2"/>
  <c r="C784" i="2"/>
  <c r="D784" i="2"/>
  <c r="E784" i="2"/>
  <c r="B785" i="2"/>
  <c r="C785" i="2"/>
  <c r="D785" i="2"/>
  <c r="E785" i="2"/>
  <c r="B786" i="2"/>
  <c r="C786" i="2"/>
  <c r="D786" i="2"/>
  <c r="E786" i="2"/>
  <c r="B787" i="2"/>
  <c r="C787" i="2"/>
  <c r="D787" i="2"/>
  <c r="E787" i="2"/>
  <c r="B788" i="2"/>
  <c r="C788" i="2"/>
  <c r="D788" i="2"/>
  <c r="E788" i="2"/>
  <c r="B789" i="2"/>
  <c r="C789" i="2"/>
  <c r="D789" i="2"/>
  <c r="E789" i="2"/>
  <c r="B790" i="2"/>
  <c r="C790" i="2"/>
  <c r="D790" i="2"/>
  <c r="E790" i="2"/>
  <c r="B791" i="2"/>
  <c r="C791" i="2"/>
  <c r="D791" i="2"/>
  <c r="E791" i="2"/>
  <c r="B792" i="2"/>
  <c r="C792" i="2"/>
  <c r="D792" i="2"/>
  <c r="E792" i="2"/>
  <c r="B793" i="2"/>
  <c r="C793" i="2"/>
  <c r="D793" i="2"/>
  <c r="E793" i="2"/>
  <c r="B794" i="2"/>
  <c r="C794" i="2"/>
  <c r="D794" i="2"/>
  <c r="E794" i="2"/>
  <c r="B795" i="2"/>
  <c r="C795" i="2"/>
  <c r="D795" i="2"/>
  <c r="E795" i="2"/>
  <c r="B796" i="2"/>
  <c r="C796" i="2"/>
  <c r="D796" i="2"/>
  <c r="E796" i="2"/>
  <c r="B797" i="2"/>
  <c r="C797" i="2"/>
  <c r="D797" i="2"/>
  <c r="E797" i="2"/>
  <c r="B798" i="2"/>
  <c r="C798" i="2"/>
  <c r="D798" i="2"/>
  <c r="E798" i="2"/>
  <c r="B799" i="2"/>
  <c r="C799" i="2"/>
  <c r="D799" i="2"/>
  <c r="E799" i="2"/>
  <c r="B800" i="2"/>
  <c r="C800" i="2"/>
  <c r="D800" i="2"/>
  <c r="E800" i="2"/>
  <c r="B801" i="2"/>
  <c r="C801" i="2"/>
  <c r="D801" i="2"/>
  <c r="E801" i="2"/>
  <c r="B802" i="2"/>
  <c r="C802" i="2"/>
  <c r="D802" i="2"/>
  <c r="E802" i="2"/>
  <c r="B803" i="2"/>
  <c r="C803" i="2"/>
  <c r="D803" i="2"/>
  <c r="E803" i="2"/>
  <c r="B804" i="2"/>
  <c r="C804" i="2"/>
  <c r="D804" i="2"/>
  <c r="E804" i="2"/>
  <c r="B805" i="2"/>
  <c r="C805" i="2"/>
  <c r="D805" i="2"/>
  <c r="E805" i="2"/>
  <c r="B806" i="2"/>
  <c r="C806" i="2"/>
  <c r="D806" i="2"/>
  <c r="E806" i="2"/>
  <c r="B807" i="2"/>
  <c r="C807" i="2"/>
  <c r="D807" i="2"/>
  <c r="E807" i="2"/>
  <c r="B808" i="2"/>
  <c r="C808" i="2"/>
  <c r="D808" i="2"/>
  <c r="E808" i="2"/>
  <c r="B809" i="2"/>
  <c r="C809" i="2"/>
  <c r="D809" i="2"/>
  <c r="E809" i="2"/>
  <c r="B810" i="2"/>
  <c r="C810" i="2"/>
  <c r="D810" i="2"/>
  <c r="E810" i="2"/>
  <c r="B811" i="2"/>
  <c r="C811" i="2"/>
  <c r="D811" i="2"/>
  <c r="E811" i="2"/>
  <c r="B812" i="2"/>
  <c r="C812" i="2"/>
  <c r="D812" i="2"/>
  <c r="E812" i="2"/>
  <c r="B813" i="2"/>
  <c r="C813" i="2"/>
  <c r="D813" i="2"/>
  <c r="E813" i="2"/>
  <c r="B814" i="2"/>
  <c r="C814" i="2"/>
  <c r="D814" i="2"/>
  <c r="E814" i="2"/>
  <c r="B815" i="2"/>
  <c r="C815" i="2"/>
  <c r="D815" i="2"/>
  <c r="E815" i="2"/>
  <c r="B816" i="2"/>
  <c r="C816" i="2"/>
  <c r="D816" i="2"/>
  <c r="E816" i="2"/>
  <c r="B817" i="2"/>
  <c r="C817" i="2"/>
  <c r="D817" i="2"/>
  <c r="E817" i="2"/>
  <c r="B818" i="2"/>
  <c r="C818" i="2"/>
  <c r="D818" i="2"/>
  <c r="E818" i="2"/>
  <c r="B819" i="2"/>
  <c r="C819" i="2"/>
  <c r="D819" i="2"/>
  <c r="E819" i="2"/>
  <c r="B820" i="2"/>
  <c r="C820" i="2"/>
  <c r="D820" i="2"/>
  <c r="E820" i="2"/>
  <c r="B821" i="2"/>
  <c r="C821" i="2"/>
  <c r="D821" i="2"/>
  <c r="E821" i="2"/>
  <c r="B822" i="2"/>
  <c r="C822" i="2"/>
  <c r="D822" i="2"/>
  <c r="E822" i="2"/>
  <c r="B823" i="2"/>
  <c r="C823" i="2"/>
  <c r="D823" i="2"/>
  <c r="E823" i="2"/>
  <c r="B824" i="2"/>
  <c r="C824" i="2"/>
  <c r="D824" i="2"/>
  <c r="E824" i="2"/>
  <c r="B825" i="2"/>
  <c r="C825" i="2"/>
  <c r="D825" i="2"/>
  <c r="E825" i="2"/>
  <c r="B826" i="2"/>
  <c r="C826" i="2"/>
  <c r="D826" i="2"/>
  <c r="E826" i="2"/>
  <c r="B827" i="2"/>
  <c r="C827" i="2"/>
  <c r="D827" i="2"/>
  <c r="E827" i="2"/>
  <c r="B828" i="2"/>
  <c r="C828" i="2"/>
  <c r="D828" i="2"/>
  <c r="E828" i="2"/>
  <c r="B829" i="2"/>
  <c r="C829" i="2"/>
  <c r="D829" i="2"/>
  <c r="E829" i="2"/>
  <c r="B830" i="2"/>
  <c r="C830" i="2"/>
  <c r="D830" i="2"/>
  <c r="E830" i="2"/>
  <c r="B831" i="2"/>
  <c r="C831" i="2"/>
  <c r="D831" i="2"/>
  <c r="E831" i="2"/>
  <c r="B832" i="2"/>
  <c r="C832" i="2"/>
  <c r="D832" i="2"/>
  <c r="E832" i="2"/>
  <c r="B833" i="2"/>
  <c r="C833" i="2"/>
  <c r="D833" i="2"/>
  <c r="E833" i="2"/>
  <c r="B834" i="2"/>
  <c r="C834" i="2"/>
  <c r="D834" i="2"/>
  <c r="E834" i="2"/>
  <c r="B835" i="2"/>
  <c r="C835" i="2"/>
  <c r="D835" i="2"/>
  <c r="E835" i="2"/>
  <c r="B836" i="2"/>
  <c r="C836" i="2"/>
  <c r="D836" i="2"/>
  <c r="E836" i="2"/>
  <c r="B837" i="2"/>
  <c r="C837" i="2"/>
  <c r="D837" i="2"/>
  <c r="E837" i="2"/>
  <c r="B838" i="2"/>
  <c r="C838" i="2"/>
  <c r="D838" i="2"/>
  <c r="E838" i="2"/>
  <c r="B839" i="2"/>
  <c r="C839" i="2"/>
  <c r="D839" i="2"/>
  <c r="E839" i="2"/>
  <c r="B840" i="2"/>
  <c r="C840" i="2"/>
  <c r="D840" i="2"/>
  <c r="E840" i="2"/>
  <c r="B841" i="2"/>
  <c r="C841" i="2"/>
  <c r="D841" i="2"/>
  <c r="E841" i="2"/>
  <c r="B842" i="2"/>
  <c r="C842" i="2"/>
  <c r="D842" i="2"/>
  <c r="E842" i="2"/>
  <c r="B843" i="2"/>
  <c r="C843" i="2"/>
  <c r="D843" i="2"/>
  <c r="E843" i="2"/>
  <c r="B844" i="2"/>
  <c r="C844" i="2"/>
  <c r="D844" i="2"/>
  <c r="E844" i="2"/>
  <c r="B845" i="2"/>
  <c r="C845" i="2"/>
  <c r="D845" i="2"/>
  <c r="E845" i="2"/>
  <c r="B846" i="2"/>
  <c r="C846" i="2"/>
  <c r="D846" i="2"/>
  <c r="E846" i="2"/>
  <c r="B847" i="2"/>
  <c r="C847" i="2"/>
  <c r="D847" i="2"/>
  <c r="E847" i="2"/>
  <c r="B848" i="2"/>
  <c r="C848" i="2"/>
  <c r="D848" i="2"/>
  <c r="E848" i="2"/>
  <c r="B849" i="2"/>
  <c r="C849" i="2"/>
  <c r="D849" i="2"/>
  <c r="E849" i="2"/>
  <c r="B850" i="2"/>
  <c r="C850" i="2"/>
  <c r="D850" i="2"/>
  <c r="E850" i="2"/>
  <c r="B851" i="2"/>
  <c r="C851" i="2"/>
  <c r="D851" i="2"/>
  <c r="E851" i="2"/>
  <c r="B852" i="2"/>
  <c r="C852" i="2"/>
  <c r="D852" i="2"/>
  <c r="E852" i="2"/>
  <c r="B853" i="2"/>
  <c r="C853" i="2"/>
  <c r="D853" i="2"/>
  <c r="E853" i="2"/>
  <c r="B854" i="2"/>
  <c r="C854" i="2"/>
  <c r="D854" i="2"/>
  <c r="E854" i="2"/>
  <c r="B855" i="2"/>
  <c r="C855" i="2"/>
  <c r="D855" i="2"/>
  <c r="E855" i="2"/>
  <c r="B856" i="2"/>
  <c r="C856" i="2"/>
  <c r="D856" i="2"/>
  <c r="E856" i="2"/>
  <c r="B857" i="2"/>
  <c r="C857" i="2"/>
  <c r="D857" i="2"/>
  <c r="E857" i="2"/>
  <c r="B858" i="2"/>
  <c r="C858" i="2"/>
  <c r="D858" i="2"/>
  <c r="E858" i="2"/>
  <c r="B859" i="2"/>
  <c r="C859" i="2"/>
  <c r="D859" i="2"/>
  <c r="E859" i="2"/>
  <c r="B860" i="2"/>
  <c r="C860" i="2"/>
  <c r="D860" i="2"/>
  <c r="E860" i="2"/>
  <c r="B861" i="2"/>
  <c r="C861" i="2"/>
  <c r="D861" i="2"/>
  <c r="E861" i="2"/>
  <c r="B862" i="2"/>
  <c r="C862" i="2"/>
  <c r="D862" i="2"/>
  <c r="E862" i="2"/>
  <c r="B863" i="2"/>
  <c r="C863" i="2"/>
  <c r="D863" i="2"/>
  <c r="E863" i="2"/>
  <c r="B864" i="2"/>
  <c r="C864" i="2"/>
  <c r="D864" i="2"/>
  <c r="E864" i="2"/>
  <c r="B865" i="2"/>
  <c r="C865" i="2"/>
  <c r="D865" i="2"/>
  <c r="E865" i="2"/>
  <c r="B866" i="2"/>
  <c r="C866" i="2"/>
  <c r="D866" i="2"/>
  <c r="E866" i="2"/>
  <c r="B867" i="2"/>
  <c r="C867" i="2"/>
  <c r="D867" i="2"/>
  <c r="E867" i="2"/>
  <c r="B868" i="2"/>
  <c r="C868" i="2"/>
  <c r="D868" i="2"/>
  <c r="E868" i="2"/>
  <c r="B869" i="2"/>
  <c r="C869" i="2"/>
  <c r="D869" i="2"/>
  <c r="E869" i="2"/>
  <c r="B870" i="2"/>
  <c r="C870" i="2"/>
  <c r="D870" i="2"/>
  <c r="E870" i="2"/>
  <c r="B871" i="2"/>
  <c r="C871" i="2"/>
  <c r="D871" i="2"/>
  <c r="E871" i="2"/>
  <c r="B872" i="2"/>
  <c r="C872" i="2"/>
  <c r="D872" i="2"/>
  <c r="E872" i="2"/>
  <c r="B873" i="2"/>
  <c r="C873" i="2"/>
  <c r="D873" i="2"/>
  <c r="E873" i="2"/>
  <c r="B874" i="2"/>
  <c r="C874" i="2"/>
  <c r="D874" i="2"/>
  <c r="E874" i="2"/>
  <c r="B875" i="2"/>
  <c r="C875" i="2"/>
  <c r="D875" i="2"/>
  <c r="E875" i="2"/>
  <c r="B876" i="2"/>
  <c r="C876" i="2"/>
  <c r="D876" i="2"/>
  <c r="E876" i="2"/>
  <c r="B877" i="2"/>
  <c r="C877" i="2"/>
  <c r="D877" i="2"/>
  <c r="E877" i="2"/>
  <c r="B878" i="2"/>
  <c r="C878" i="2"/>
  <c r="D878" i="2"/>
  <c r="E878" i="2"/>
  <c r="B879" i="2"/>
  <c r="C879" i="2"/>
  <c r="D879" i="2"/>
  <c r="E879" i="2"/>
  <c r="B880" i="2"/>
  <c r="C880" i="2"/>
  <c r="D880" i="2"/>
  <c r="E880" i="2"/>
  <c r="B881" i="2"/>
  <c r="C881" i="2"/>
  <c r="D881" i="2"/>
  <c r="E881" i="2"/>
  <c r="B882" i="2"/>
  <c r="C882" i="2"/>
  <c r="D882" i="2"/>
  <c r="E882" i="2"/>
  <c r="B883" i="2"/>
  <c r="C883" i="2"/>
  <c r="D883" i="2"/>
  <c r="E883" i="2"/>
  <c r="B884" i="2"/>
  <c r="C884" i="2"/>
  <c r="D884" i="2"/>
  <c r="E884" i="2"/>
  <c r="B885" i="2"/>
  <c r="C885" i="2"/>
  <c r="D885" i="2"/>
  <c r="E885" i="2"/>
  <c r="B886" i="2"/>
  <c r="C886" i="2"/>
  <c r="D886" i="2"/>
  <c r="E886" i="2"/>
  <c r="B887" i="2"/>
  <c r="C887" i="2"/>
  <c r="D887" i="2"/>
  <c r="E887" i="2"/>
  <c r="B888" i="2"/>
  <c r="C888" i="2"/>
  <c r="D888" i="2"/>
  <c r="E888" i="2"/>
  <c r="B889" i="2"/>
  <c r="C889" i="2"/>
  <c r="D889" i="2"/>
  <c r="E889" i="2"/>
  <c r="B890" i="2"/>
  <c r="C890" i="2"/>
  <c r="D890" i="2"/>
  <c r="E890" i="2"/>
  <c r="B891" i="2"/>
  <c r="C891" i="2"/>
  <c r="D891" i="2"/>
  <c r="E891" i="2"/>
  <c r="B892" i="2"/>
  <c r="C892" i="2"/>
  <c r="D892" i="2"/>
  <c r="E892" i="2"/>
  <c r="B893" i="2"/>
  <c r="C893" i="2"/>
  <c r="D893" i="2"/>
  <c r="E893" i="2"/>
  <c r="B894" i="2"/>
  <c r="C894" i="2"/>
  <c r="D894" i="2"/>
  <c r="E894" i="2"/>
  <c r="B895" i="2"/>
  <c r="C895" i="2"/>
  <c r="D895" i="2"/>
  <c r="E895" i="2"/>
  <c r="B896" i="2"/>
  <c r="C896" i="2"/>
  <c r="D896" i="2"/>
  <c r="E896" i="2"/>
  <c r="B897" i="2"/>
  <c r="C897" i="2"/>
  <c r="D897" i="2"/>
  <c r="E897" i="2"/>
  <c r="B898" i="2"/>
  <c r="C898" i="2"/>
  <c r="D898" i="2"/>
  <c r="E898" i="2"/>
  <c r="B899" i="2"/>
  <c r="C899" i="2"/>
  <c r="D899" i="2"/>
  <c r="E899" i="2"/>
  <c r="B900" i="2"/>
  <c r="C900" i="2"/>
  <c r="D900" i="2"/>
  <c r="E900" i="2"/>
  <c r="B901" i="2"/>
  <c r="C901" i="2"/>
  <c r="D901" i="2"/>
  <c r="E901" i="2"/>
  <c r="B902" i="2"/>
  <c r="C902" i="2"/>
  <c r="D902" i="2"/>
  <c r="E902" i="2"/>
  <c r="B903" i="2"/>
  <c r="C903" i="2"/>
  <c r="D903" i="2"/>
  <c r="E903" i="2"/>
  <c r="B904" i="2"/>
  <c r="C904" i="2"/>
  <c r="D904" i="2"/>
  <c r="E904" i="2"/>
  <c r="B905" i="2"/>
  <c r="C905" i="2"/>
  <c r="D905" i="2"/>
  <c r="E905" i="2"/>
  <c r="B906" i="2"/>
  <c r="C906" i="2"/>
  <c r="D906" i="2"/>
  <c r="E906" i="2"/>
  <c r="B907" i="2"/>
  <c r="C907" i="2"/>
  <c r="D907" i="2"/>
  <c r="E907" i="2"/>
  <c r="B908" i="2"/>
  <c r="C908" i="2"/>
  <c r="D908" i="2"/>
  <c r="E908" i="2"/>
  <c r="B909" i="2"/>
  <c r="C909" i="2"/>
  <c r="D909" i="2"/>
  <c r="E909" i="2"/>
  <c r="B910" i="2"/>
  <c r="C910" i="2"/>
  <c r="D910" i="2"/>
  <c r="E910" i="2"/>
  <c r="B911" i="2"/>
  <c r="C911" i="2"/>
  <c r="D911" i="2"/>
  <c r="E911" i="2"/>
  <c r="B912" i="2"/>
  <c r="C912" i="2"/>
  <c r="D912" i="2"/>
  <c r="E912" i="2"/>
  <c r="B913" i="2"/>
  <c r="C913" i="2"/>
  <c r="D913" i="2"/>
  <c r="E913" i="2"/>
  <c r="B914" i="2"/>
  <c r="C914" i="2"/>
  <c r="D914" i="2"/>
  <c r="E914" i="2"/>
  <c r="B915" i="2"/>
  <c r="C915" i="2"/>
  <c r="D915" i="2"/>
  <c r="E915" i="2"/>
  <c r="B916" i="2"/>
  <c r="C916" i="2"/>
  <c r="D916" i="2"/>
  <c r="E916" i="2"/>
  <c r="B917" i="2"/>
  <c r="C917" i="2"/>
  <c r="D917" i="2"/>
  <c r="E917" i="2"/>
  <c r="B918" i="2"/>
  <c r="C918" i="2"/>
  <c r="D918" i="2"/>
  <c r="E918" i="2"/>
  <c r="B919" i="2"/>
  <c r="C919" i="2"/>
  <c r="D919" i="2"/>
  <c r="E919" i="2"/>
  <c r="B920" i="2"/>
  <c r="C920" i="2"/>
  <c r="D920" i="2"/>
  <c r="E920" i="2"/>
  <c r="B921" i="2"/>
  <c r="C921" i="2"/>
  <c r="D921" i="2"/>
  <c r="E921" i="2"/>
  <c r="B922" i="2"/>
  <c r="C922" i="2"/>
  <c r="D922" i="2"/>
  <c r="E922" i="2"/>
  <c r="B923" i="2"/>
  <c r="C923" i="2"/>
  <c r="D923" i="2"/>
  <c r="E923" i="2"/>
  <c r="B924" i="2"/>
  <c r="C924" i="2"/>
  <c r="D924" i="2"/>
  <c r="E924" i="2"/>
  <c r="B925" i="2"/>
  <c r="C925" i="2"/>
  <c r="D925" i="2"/>
  <c r="E925" i="2"/>
  <c r="B926" i="2"/>
  <c r="C926" i="2"/>
  <c r="D926" i="2"/>
  <c r="E926" i="2"/>
  <c r="B927" i="2"/>
  <c r="C927" i="2"/>
  <c r="D927" i="2"/>
  <c r="E927" i="2"/>
  <c r="B928" i="2"/>
  <c r="C928" i="2"/>
  <c r="D928" i="2"/>
  <c r="E928" i="2"/>
  <c r="B929" i="2"/>
  <c r="C929" i="2"/>
  <c r="D929" i="2"/>
  <c r="E929" i="2"/>
  <c r="B930" i="2"/>
  <c r="C930" i="2"/>
  <c r="D930" i="2"/>
  <c r="E930" i="2"/>
  <c r="E2" i="2"/>
  <c r="C2" i="2"/>
  <c r="D2" i="2"/>
  <c r="B2" i="2"/>
  <c r="C950" i="2" l="1"/>
  <c r="B945" i="2"/>
  <c r="B964" i="2" l="1"/>
  <c r="C940" i="2" l="1"/>
  <c r="B944" i="2"/>
  <c r="C951" i="2" l="1"/>
  <c r="C942" i="2"/>
  <c r="F952" i="2" l="1"/>
  <c r="G955" i="2" l="1"/>
  <c r="F967" i="2"/>
  <c r="G957" i="2"/>
  <c r="F966" i="2"/>
  <c r="F961" i="2"/>
  <c r="F953" i="2"/>
  <c r="C949" i="2"/>
  <c r="F964" i="2"/>
  <c r="H955" i="2"/>
  <c r="H957" i="2"/>
  <c r="F957" i="2" l="1"/>
  <c r="F955" i="2"/>
  <c r="A49" i="3"/>
  <c r="A51" i="3" s="1"/>
  <c r="A53" i="3" s="1"/>
  <c r="A55" i="3" s="1"/>
  <c r="A57" i="3" s="1"/>
  <c r="A59" i="3" s="1"/>
  <c r="A61" i="3" s="1"/>
  <c r="A63" i="3" s="1"/>
  <c r="A65" i="3" s="1"/>
  <c r="A67" i="3" s="1"/>
</calcChain>
</file>

<file path=xl/sharedStrings.xml><?xml version="1.0" encoding="utf-8"?>
<sst xmlns="http://schemas.openxmlformats.org/spreadsheetml/2006/main" count="320" uniqueCount="250">
  <si>
    <t>Project Code</t>
  </si>
  <si>
    <t>È</t>
  </si>
  <si>
    <t>N/A</t>
  </si>
  <si>
    <t xml:space="preserve">Surveyor </t>
  </si>
  <si>
    <t xml:space="preserve">Tenant </t>
  </si>
  <si>
    <t>Type of Occupancy</t>
  </si>
  <si>
    <t>Break Clause</t>
  </si>
  <si>
    <t>Payment Method</t>
  </si>
  <si>
    <t>Cleaning</t>
  </si>
  <si>
    <t>Car Parking</t>
  </si>
  <si>
    <t>Telephone/Data</t>
  </si>
  <si>
    <t>Electricity</t>
  </si>
  <si>
    <t>Gas (Heating)</t>
  </si>
  <si>
    <t>Water/Sewage</t>
  </si>
  <si>
    <t>Business Rates</t>
  </si>
  <si>
    <t>Legal Fees</t>
  </si>
  <si>
    <t>Cost Centre</t>
  </si>
  <si>
    <t xml:space="preserve">Draft </t>
  </si>
  <si>
    <t xml:space="preserve">Final </t>
  </si>
  <si>
    <t>Licence</t>
  </si>
  <si>
    <t>Fishing Rights</t>
  </si>
  <si>
    <t>Shooting Rights</t>
  </si>
  <si>
    <t>Garage Letting</t>
  </si>
  <si>
    <t>FBT</t>
  </si>
  <si>
    <t>Tenancy at Will</t>
  </si>
  <si>
    <t>Grazing Lease</t>
  </si>
  <si>
    <t>Grazing Licence</t>
  </si>
  <si>
    <t>Lease 54 Act</t>
  </si>
  <si>
    <t>Lease exc 54 Act</t>
  </si>
  <si>
    <t xml:space="preserve">Monthly in Advance </t>
  </si>
  <si>
    <t xml:space="preserve">Monthly in Arrears </t>
  </si>
  <si>
    <t>Quart in Advance (UOR Qtr dates)</t>
  </si>
  <si>
    <t>Quart in Advance (Trad Qtr dates)</t>
  </si>
  <si>
    <t>Half Yearly in Advance (Aug, Feb)</t>
  </si>
  <si>
    <t>Half Yearly in Advance (Sept, Mar)</t>
  </si>
  <si>
    <t>Half Yearly in Advance (Oct, Apr)</t>
  </si>
  <si>
    <t>Half Yearly in Advance (Nov, May)</t>
  </si>
  <si>
    <t>Half Yearly in Advance (Dec, June)</t>
  </si>
  <si>
    <t>Half Yearly in Advance (Jan, Jul)</t>
  </si>
  <si>
    <t>Half Yearly in Arrears (Aug, Feb)</t>
  </si>
  <si>
    <t>Half Yearly in Arrears (Sept, Mar)</t>
  </si>
  <si>
    <t>Half Yearly in Arrears (Oct, Apr)</t>
  </si>
  <si>
    <t>Half Yearly in Arrears (Nov, May)</t>
  </si>
  <si>
    <t>Half Yearly in Arrears (Dec, June)</t>
  </si>
  <si>
    <t>Half Yearly in Arrears (Jan, Jul)</t>
  </si>
  <si>
    <t>Annually in Advance (Aug)</t>
  </si>
  <si>
    <t>Annually in Advance (Sept)</t>
  </si>
  <si>
    <t>Annually in Advance (Oct)</t>
  </si>
  <si>
    <t>Annually in Advance (Nov)</t>
  </si>
  <si>
    <t>Annually in Advance (Dec)</t>
  </si>
  <si>
    <t>Annually in Advance (Jan)</t>
  </si>
  <si>
    <t>Annually in Advance (Feb)</t>
  </si>
  <si>
    <t>Annually in Advance (Mar)</t>
  </si>
  <si>
    <t>Annually in Advance (Apr)</t>
  </si>
  <si>
    <t>Annually in Advance (May)</t>
  </si>
  <si>
    <t>Annually in Advance (June)</t>
  </si>
  <si>
    <t>Annually in Advance (Jul)</t>
  </si>
  <si>
    <t>Annually in Arrears (Aug)</t>
  </si>
  <si>
    <t>Annually in Arrears (Sept)</t>
  </si>
  <si>
    <t>Annually in Arrears (Oct)</t>
  </si>
  <si>
    <t>Invoiced by</t>
  </si>
  <si>
    <t>Invoiced by Cedar</t>
  </si>
  <si>
    <t xml:space="preserve">Invoiced by Walmsleys </t>
  </si>
  <si>
    <t>Invoiced by RUSU</t>
  </si>
  <si>
    <t xml:space="preserve">Leased in and invoices dealt with by UOR </t>
  </si>
  <si>
    <t>Internal Monetary Transfer</t>
  </si>
  <si>
    <t>Tenant Direct to Supplier</t>
  </si>
  <si>
    <t>Tenant Recharged</t>
  </si>
  <si>
    <t xml:space="preserve">Included in Rent </t>
  </si>
  <si>
    <t xml:space="preserve">Landlord </t>
  </si>
  <si>
    <t>None</t>
  </si>
  <si>
    <t xml:space="preserve">Not Applicable </t>
  </si>
  <si>
    <t>Tenant Pays</t>
  </si>
  <si>
    <t>Landlord Pays</t>
  </si>
  <si>
    <t>New Letting</t>
  </si>
  <si>
    <t>Agreement Renewal</t>
  </si>
  <si>
    <t>Option to purchase 1 parking permit at rate set by E&amp;FC (currently £300 plus VAT) per permit</t>
  </si>
  <si>
    <t>Option to purchase 2 parking permit at rate set by E&amp;FC (currently £300 plus VAT) per permit</t>
  </si>
  <si>
    <t>Option to purchase 3 parking permit at rate set by E&amp;FC (currently £300 plus VAT) per permit</t>
  </si>
  <si>
    <t>Option to purchase 4 parking permit at rate set by E&amp;FC (currently £300 plus VAT) per permit</t>
  </si>
  <si>
    <t>Option to purchase 5 parking permit at rate set by E&amp;FC (currently £300 plus VAT) per permit</t>
  </si>
  <si>
    <t>Option to purchase 6 parking permit at rate set by E&amp;FC (currently £300 plus VAT) per permit</t>
  </si>
  <si>
    <t>Option to purchase 7 parking permit at rate set by E&amp;FC (currently £300 plus VAT) per permit</t>
  </si>
  <si>
    <t>Option to purchase 8 parking permit at rate set by E&amp;FC (currently £300 plus VAT) per permit</t>
  </si>
  <si>
    <t>Option to purchase 9 parking permit at rate set by E&amp;FC (currently £300 plus VAT) per permit</t>
  </si>
  <si>
    <t>Option to purchase 10 parking permit at rate set by E&amp;FC (currently £300 plus VAT) per permit</t>
  </si>
  <si>
    <t>Option to purchase 11 parking permit at rate set by E&amp;FC (currently £300 plus VAT) per permit</t>
  </si>
  <si>
    <t>Option to purchase 12 parking permit at rate set by E&amp;FC (currently £300 plus VAT) per permit</t>
  </si>
  <si>
    <t>Option to purchase 13 parking permit at rate set by E&amp;FC (currently £300 plus VAT) per permit</t>
  </si>
  <si>
    <t>Option to purchase 14 parking permit at rate set by E&amp;FC (currently £300 plus VAT) per permit</t>
  </si>
  <si>
    <t>Option to purchase 15 parking permit at rate set by E&amp;FC (currently £300 plus VAT) per permit</t>
  </si>
  <si>
    <t>Option to purchase 16 parking permit at rate set by E&amp;FC (currently £300 plus VAT) per permit</t>
  </si>
  <si>
    <t xml:space="preserve">to </t>
  </si>
  <si>
    <t>from</t>
  </si>
  <si>
    <t>John Fisher, Insurance Officer</t>
  </si>
  <si>
    <t>date</t>
  </si>
  <si>
    <t>Date of Agreement</t>
  </si>
  <si>
    <t>Do Not delete this row</t>
  </si>
  <si>
    <t>Invoiced by Property Services</t>
  </si>
  <si>
    <t>Site</t>
  </si>
  <si>
    <t>Memo</t>
  </si>
  <si>
    <t>Tel 0118 378 8276</t>
  </si>
  <si>
    <t>Chris Reeve ext 8333</t>
  </si>
  <si>
    <t>Edmund Smith ext 8276</t>
  </si>
  <si>
    <t xml:space="preserve">Tenant Name </t>
  </si>
  <si>
    <t xml:space="preserve">Tenant contact details </t>
  </si>
  <si>
    <t>Tenant billing address and email</t>
  </si>
  <si>
    <t>Maintenance</t>
  </si>
  <si>
    <t>It has been agreed that the property will be let on the following terms:</t>
  </si>
  <si>
    <t>Tenant</t>
  </si>
  <si>
    <t>Landlord</t>
  </si>
  <si>
    <t>Landlord Recharge</t>
  </si>
  <si>
    <t>Tenant Full Repairing and Insuring</t>
  </si>
  <si>
    <t>Landlord External Repairs Only</t>
  </si>
  <si>
    <t>Landlord Repair and Recharge to Tenant</t>
  </si>
  <si>
    <t xml:space="preserve">Landlord Internal and External </t>
  </si>
  <si>
    <t>Buildings Insurance</t>
  </si>
  <si>
    <t>Break Notice</t>
  </si>
  <si>
    <t>Rent Review Notice</t>
  </si>
  <si>
    <t xml:space="preserve">Tenant Break Notice </t>
  </si>
  <si>
    <t>Tenant Rent Review Notice</t>
  </si>
  <si>
    <t>Feray Smyth, Caroline Hanson</t>
  </si>
  <si>
    <t>Barbara Tribe</t>
  </si>
  <si>
    <t>Rent Commenment</t>
  </si>
  <si>
    <t>Rent Uplift Date</t>
  </si>
  <si>
    <t>Rent Review</t>
  </si>
  <si>
    <t xml:space="preserve">Property Details </t>
  </si>
  <si>
    <t xml:space="preserve">VAT Position </t>
  </si>
  <si>
    <t xml:space="preserve">No VAT </t>
  </si>
  <si>
    <t>Lease Expiry</t>
  </si>
  <si>
    <t>Lease Expiry Date</t>
  </si>
  <si>
    <t>Lease Expiry Notice</t>
  </si>
  <si>
    <t xml:space="preserve">Property Disposal </t>
  </si>
  <si>
    <t>Property Disposal Date</t>
  </si>
  <si>
    <t xml:space="preserve">Date of Disposal </t>
  </si>
  <si>
    <t>Transaction Type</t>
  </si>
  <si>
    <t xml:space="preserve">Notification Type </t>
  </si>
  <si>
    <t>Notification of Property Disposal - Sold and no longer owned by the University</t>
  </si>
  <si>
    <t xml:space="preserve">Expiry date </t>
  </si>
  <si>
    <t>Rent Review Date</t>
  </si>
  <si>
    <t xml:space="preserve">On Site Parking available </t>
  </si>
  <si>
    <t>RPI</t>
  </si>
  <si>
    <t>Open market</t>
  </si>
  <si>
    <t>PAR</t>
  </si>
  <si>
    <t xml:space="preserve">Turnover Rent </t>
  </si>
  <si>
    <t xml:space="preserve">Higher of MV or RPI </t>
  </si>
  <si>
    <t xml:space="preserve">Stepped Rent </t>
  </si>
  <si>
    <t>Lease dates</t>
  </si>
  <si>
    <t>Contact Details</t>
  </si>
  <si>
    <t xml:space="preserve">Contact Details </t>
  </si>
  <si>
    <t>Do NOT DELETE</t>
  </si>
  <si>
    <t xml:space="preserve">Rent </t>
  </si>
  <si>
    <t>Edmund Smith</t>
  </si>
  <si>
    <t xml:space="preserve">Notification of Property Refurbishment </t>
  </si>
  <si>
    <t>Chris Reeve, Caroline Hanson</t>
  </si>
  <si>
    <t xml:space="preserve">Property Refurbishment </t>
  </si>
  <si>
    <t>Stephen Jenkins 7385</t>
  </si>
  <si>
    <t>Tim Cole 6615</t>
  </si>
  <si>
    <t xml:space="preserve">Property Refurbishment Completion Date </t>
  </si>
  <si>
    <t>Rent Commencment Date</t>
  </si>
  <si>
    <t xml:space="preserve">Date of Refurbishment Start </t>
  </si>
  <si>
    <r>
      <t xml:space="preserve">Break Clause Date </t>
    </r>
    <r>
      <rPr>
        <sz val="6"/>
        <color theme="1"/>
        <rFont val="Arial"/>
        <family val="2"/>
      </rPr>
      <t>(date Break clause served)</t>
    </r>
  </si>
  <si>
    <t>Lease Expiry Date and Rent Stop Date</t>
  </si>
  <si>
    <t>Deposit (£) ((if applicable)</t>
  </si>
  <si>
    <t>Deposit</t>
  </si>
  <si>
    <t>Chris Reeve, Director of Property Services</t>
  </si>
  <si>
    <t>Emily Bull 8617</t>
  </si>
  <si>
    <t>Dominic Remedios 6459</t>
  </si>
  <si>
    <t xml:space="preserve">Service Charge </t>
  </si>
  <si>
    <t>Any other Comments</t>
  </si>
  <si>
    <t>Yes</t>
  </si>
  <si>
    <t>Term (dates from and to)</t>
  </si>
  <si>
    <t>Property/Legal Services Department</t>
  </si>
  <si>
    <t xml:space="preserve">6 months each party </t>
  </si>
  <si>
    <t>9th March 2019-8th March 2021</t>
  </si>
  <si>
    <t xml:space="preserve">
accounts@greenfisher.co.uk
,design@greenfisher.co.uk</t>
  </si>
  <si>
    <t>Ref</t>
  </si>
  <si>
    <t>Item</t>
  </si>
  <si>
    <t>Nr</t>
  </si>
  <si>
    <t>Y/N</t>
  </si>
  <si>
    <t>Land and Property Documentation</t>
  </si>
  <si>
    <t>Rent Review Date (if applicable)</t>
  </si>
  <si>
    <t>Break Clause Notice</t>
  </si>
  <si>
    <t>Specific Break Clause Date (if applicable)</t>
  </si>
  <si>
    <t>Rent £(pa) (exc VAT) (Note in comments box below if stepped rent)</t>
  </si>
  <si>
    <t xml:space="preserve">Alterations </t>
  </si>
  <si>
    <t>Assignment/Subletting</t>
  </si>
  <si>
    <t>Lease Registered/Non Registered (Y/N) Title number to be supplied</t>
  </si>
  <si>
    <t>A</t>
  </si>
  <si>
    <t>N011:UOR to UPP (1) Long Lease North Block, Sherfield Hall Sherfield Close, Reading (RG2 7EY).</t>
  </si>
  <si>
    <t>Comments</t>
  </si>
  <si>
    <t>ESTATES &amp; FACILITIES</t>
  </si>
  <si>
    <t>WREN:</t>
  </si>
  <si>
    <t xml:space="preserve">Project Name/Contract Ref: </t>
  </si>
  <si>
    <t xml:space="preserve">Appendix H </t>
  </si>
  <si>
    <t>AIR: Property Terrier and Planning handover control schedule</t>
  </si>
  <si>
    <t xml:space="preserve">Progress Update </t>
  </si>
  <si>
    <t>Information Form required</t>
  </si>
  <si>
    <t>English Heritage consents</t>
  </si>
  <si>
    <t>PDF Lease Document</t>
  </si>
  <si>
    <t>Sign Off by Responsible Person</t>
  </si>
  <si>
    <t>Sign Off by Project Manager</t>
  </si>
  <si>
    <t xml:space="preserve">Responsible Person for Sign Off </t>
  </si>
  <si>
    <t>Lease Documents (Signed Copies)</t>
  </si>
  <si>
    <t>Licences (Signed Copies)</t>
  </si>
  <si>
    <t>S278 Highways Agreement (Signed |Copies)</t>
  </si>
  <si>
    <t>Wayleaves (Signed Copies)</t>
  </si>
  <si>
    <t>Rights of Way Agreements (Signed Copies)</t>
  </si>
  <si>
    <t>Joint Venture/Partnership/landownership Agreements (Signed Copies)</t>
  </si>
  <si>
    <t>Utility/Service Agreements (Signed Copies)</t>
  </si>
  <si>
    <t>Any Funding/Grant Agreements (Signed Copies)</t>
  </si>
  <si>
    <t>TPO Notifications and Approvals</t>
  </si>
  <si>
    <t>Any other restrictions or agreements of third parties rights over land or property</t>
  </si>
  <si>
    <t xml:space="preserve">Superior Landlord and Mortagee Consents (if applicable) </t>
  </si>
  <si>
    <t>Building Insurance Valuation Report (if applicable) (undertaken by approved insurance valuer for the Univerity)- notification to Edmund Smith in Property Services and UOR insurers</t>
  </si>
  <si>
    <t>Full Copies of the S106 Agreements and discharge of S106 conditions relating to the Project</t>
  </si>
  <si>
    <t>PDFLand Registry Title and Title Plans</t>
  </si>
  <si>
    <t>PDF Licence Agreement</t>
  </si>
  <si>
    <t>PDF Deed of Easement Agreement plus DWG drawing of any service/right granted</t>
  </si>
  <si>
    <t>PDF Wayleave Agreement with plans in DWG format</t>
  </si>
  <si>
    <t>PDF Licence Agreement and DWG plans of Alterations</t>
  </si>
  <si>
    <t xml:space="preserve">Licence for Alterations (signed) if works carried out on Leasehold Property </t>
  </si>
  <si>
    <t>PDF Rights of Way Agreements with plans in DWG format</t>
  </si>
  <si>
    <t>Excel Tracker Document held by Land and Property Data Officer</t>
  </si>
  <si>
    <t>PDF Copies of all Documentation</t>
  </si>
  <si>
    <t>PDF Copies of all Agreements and Documentation along with plans in DWG Format</t>
  </si>
  <si>
    <t xml:space="preserve">PDF Copy of the report 2 months in advance of Completion </t>
  </si>
  <si>
    <t>PDF Copies of any documentation</t>
  </si>
  <si>
    <t>PDF Copies of any documentation along with DWG plan showing property or land affected by chagning VAT status</t>
  </si>
  <si>
    <t>TBC depending upon information required</t>
  </si>
  <si>
    <t>Excel Tracker Document to be supplied</t>
  </si>
  <si>
    <t>Copies of Practical/Partial Completion Certificates and Builidng Plans to be supplied to University Rating/Council Tax Advisors c/o Edmund Smith at Property Services so that Business and Council Rate updates can be dealt with. Full Notification and evidence of any demolitions/part demolitions to be provided Property Services at commencement of Project so that Rating Advisors can be advised to seek removal from Rating lists at the earliest opportunity.</t>
  </si>
  <si>
    <t>Deeds of Easments/Restrictive Covenants including any variations to Agreements (Signed Copies)</t>
  </si>
  <si>
    <t xml:space="preserve">VAT election details for any land and property that have arisen out of a project.   Suporting documents to be supplied with marked up DWG plan showing areas to be elected for VAT.  </t>
  </si>
  <si>
    <t xml:space="preserve">Planning Viability Documentation associated with Planning Application and planning determination. </t>
  </si>
  <si>
    <t>Full Planning Application &amp; Approval/Refusal and Planning Appeal Documents</t>
  </si>
  <si>
    <t>Applicable</t>
  </si>
  <si>
    <t xml:space="preserve">Party Wall Agreements and Awards (Signed) </t>
  </si>
  <si>
    <r>
      <t xml:space="preserve">University Land RegistryTitle/s Number/s </t>
    </r>
    <r>
      <rPr>
        <b/>
        <sz val="6"/>
        <color rgb="FFFF0000"/>
        <rFont val="Arial"/>
        <family val="2"/>
      </rPr>
      <t>(This can be obtained from Property Services at the start of the Project)</t>
    </r>
  </si>
  <si>
    <t>PDF Copy of Agreement plus DWG drawing of Highways land UOR land affected</t>
  </si>
  <si>
    <t>Ecology and Habitat Management Plans and Agreements relating to Project and affecting Land and Property</t>
  </si>
  <si>
    <t>Master Planning Spreadsheet (c/o Property Services) to be updated by Project Lead during project and on completion of Project</t>
  </si>
  <si>
    <t>List of Outsanding Planning Conditions and S106 Conditions yet to be discharged at handover- Project Lead to remain responsible for discharging these post project</t>
  </si>
  <si>
    <t>Full scheduled suite of drawings associated with any sale/acquisition of land and property interest associaetd with the project (PDF and DWG)</t>
  </si>
  <si>
    <t>PDF and DWG drawings</t>
  </si>
  <si>
    <t>PDF Copies of any documentation along with plans in DWG Format</t>
  </si>
  <si>
    <t>Full updated Land Registry documentation if UOR Title position (Title Number/s stated above) has been altered</t>
  </si>
  <si>
    <t>Full Copies of the discharge of Planning conditions all ready completed relating to the Project</t>
  </si>
  <si>
    <t>Any other information and documents the Project Lead considers appropriate and the University should be aware off on a wider land/property basis- e.g Project Run off work and Sub Projects that will impact on land and property interests</t>
  </si>
  <si>
    <t>PDF Copies of any Certificates. Full builidng areas GIA and GEA (in accordance with the RICS Code of Measuring Practice) along with plans for the advisors. At the satrt of the project to notify PropertY Services of any demolitions so that Rating Advisors can be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</si>
</sst>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F800]dddd\,\ mmmm\ dd\,\ yyyy"/>
    <numFmt numFmtId="165" formatCode="&quot;£&quot;#,##0.00"/>
  </numFmts>
  <fonts count="28">
    <font>
      <sz val="11"/>
      <color theme="1"/>
      <name val="Calibri"/>
      <family val="2"/>
      <scheme val="minor"/>
    </font>
    <font>
      <sz val="11"/>
      <color theme="1"/>
      <name val="Wingdings 3"/>
      <family val="1"/>
      <charset val="2"/>
    </font>
    <font>
      <sz val="11"/>
      <color theme="1"/>
      <name val="Rdg Swift"/>
    </font>
    <font>
      <i/>
      <sz val="11"/>
      <color theme="1"/>
      <name val="Rdg Swift"/>
    </font>
    <font>
      <sz val="10"/>
      <color theme="1"/>
      <name val="Rdg Swift"/>
    </font>
    <font>
      <sz val="11"/>
      <color indexed="18"/>
      <name val="Rdg Swift"/>
    </font>
    <font>
      <sz val="11"/>
      <name val="Rdg Swift"/>
    </font>
    <font>
      <sz val="11"/>
      <color rgb="FFFF0000"/>
      <name val="Rdg Swift"/>
    </font>
    <font>
      <b/>
      <sz val="11"/>
      <name val="Rdg Swift"/>
    </font>
    <font>
      <b/>
      <sz val="11"/>
      <color theme="1"/>
      <name val="Rdg Swift"/>
    </font>
    <font>
      <b/>
      <sz val="18"/>
      <color theme="1"/>
      <name val="Rdg Swift"/>
    </font>
    <font>
      <sz val="10"/>
      <color theme="1"/>
      <name val="Arial"/>
      <family val="2"/>
    </font>
    <font>
      <sz val="11"/>
      <color rgb="FF242729"/>
      <name val="Rdg Swift"/>
    </font>
    <font>
      <b/>
      <u/>
      <sz val="11"/>
      <name val="Rdg Swift"/>
    </font>
    <font>
      <sz val="6"/>
      <color theme="1"/>
      <name val="Arial"/>
      <family val="2"/>
    </font>
    <font>
      <u/>
      <sz val="11"/>
      <color theme="10"/>
      <name val="Calibri"/>
      <family val="2"/>
      <scheme val="minor"/>
    </font>
    <font>
      <sz val="10"/>
      <name val="Arial"/>
      <family val="2"/>
    </font>
    <font>
      <b/>
      <sz val="10"/>
      <name val="Arial"/>
      <family val="2"/>
    </font>
    <font>
      <sz val="10"/>
      <color theme="0" tint="-0.34998626667073579"/>
      <name val="Arial"/>
      <family val="2"/>
    </font>
    <font>
      <b/>
      <sz val="10"/>
      <color theme="0"/>
      <name val="Arial"/>
      <family val="2"/>
    </font>
    <font>
      <sz val="10"/>
      <color theme="0"/>
      <name val="Arial"/>
      <family val="2"/>
    </font>
    <font>
      <b/>
      <i/>
      <sz val="8"/>
      <color theme="0"/>
      <name val="Arial"/>
      <family val="2"/>
    </font>
    <font>
      <b/>
      <sz val="8"/>
      <name val="Arial"/>
      <family val="2"/>
    </font>
    <font>
      <sz val="8"/>
      <name val="Arial"/>
      <family val="2"/>
    </font>
    <font>
      <sz val="8"/>
      <color theme="0" tint="-0.34998626667073579"/>
      <name val="Arial"/>
      <family val="2"/>
    </font>
    <font>
      <b/>
      <sz val="16"/>
      <color theme="3"/>
      <name val="Arial"/>
      <family val="2"/>
    </font>
    <font>
      <b/>
      <sz val="14"/>
      <color theme="3"/>
      <name val="Arial"/>
      <family val="2"/>
    </font>
    <font>
      <b/>
      <sz val="6"/>
      <color rgb="FFFF0000"/>
      <name val="Arial"/>
      <family val="2"/>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3"/>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theme="0" tint="-0.1498764000366222"/>
      </left>
      <right style="hair">
        <color theme="0" tint="-0.1498764000366222"/>
      </right>
      <top style="hair">
        <color theme="0" tint="-0.1498764000366222"/>
      </top>
      <bottom style="hair">
        <color theme="0" tint="-0.1498764000366222"/>
      </bottom>
      <diagonal/>
    </border>
  </borders>
  <cellStyleXfs count="2">
    <xf numFmtId="0" fontId="0" fillId="0" borderId="0"/>
    <xf numFmtId="0" fontId="15" fillId="0" borderId="0" applyNumberFormat="0" applyFill="0" applyBorder="0" applyAlignment="0" applyProtection="0"/>
  </cellStyleXfs>
  <cellXfs count="88">
    <xf numFmtId="0" fontId="0" fillId="0" borderId="0" xfId="0"/>
    <xf numFmtId="0" fontId="2" fillId="0" borderId="0" xfId="0" applyFont="1" applyAlignment="1" applyProtection="1">
      <alignment wrapText="1"/>
      <protection hidden="1"/>
    </xf>
    <xf numFmtId="0" fontId="2" fillId="0" borderId="0" xfId="0" applyFont="1" applyProtection="1">
      <protection hidden="1"/>
    </xf>
    <xf numFmtId="0" fontId="11" fillId="2" borderId="0" xfId="0" applyFont="1" applyFill="1" applyAlignment="1" applyProtection="1">
      <alignment horizontal="left" vertical="top"/>
      <protection hidden="1"/>
    </xf>
    <xf numFmtId="0" fontId="11" fillId="2" borderId="0" xfId="0" applyFont="1" applyFill="1" applyBorder="1" applyAlignment="1" applyProtection="1">
      <alignment vertical="top" wrapText="1"/>
      <protection hidden="1"/>
    </xf>
    <xf numFmtId="0" fontId="11" fillId="2" borderId="0" xfId="0" applyFont="1" applyFill="1" applyBorder="1" applyAlignment="1" applyProtection="1">
      <alignment vertical="top"/>
      <protection hidden="1"/>
    </xf>
    <xf numFmtId="0" fontId="11" fillId="2" borderId="0" xfId="0" applyFont="1" applyFill="1" applyBorder="1" applyAlignment="1" applyProtection="1">
      <alignment horizontal="left" vertical="top" wrapText="1"/>
      <protection hidden="1"/>
    </xf>
    <xf numFmtId="0" fontId="11" fillId="2" borderId="0" xfId="0" applyFont="1" applyFill="1" applyAlignment="1" applyProtection="1">
      <alignment vertical="top"/>
      <protection hidden="1"/>
    </xf>
    <xf numFmtId="0" fontId="11" fillId="2" borderId="0" xfId="0" applyFont="1" applyFill="1" applyAlignment="1" applyProtection="1">
      <alignment horizontal="left" vertical="top" wrapText="1"/>
      <protection hidden="1"/>
    </xf>
    <xf numFmtId="0" fontId="11" fillId="2" borderId="0" xfId="0" applyFont="1" applyFill="1" applyProtection="1">
      <protection hidden="1"/>
    </xf>
    <xf numFmtId="0" fontId="11" fillId="2" borderId="0" xfId="0" applyFont="1" applyFill="1" applyAlignment="1" applyProtection="1">
      <alignment vertical="top" wrapText="1"/>
      <protection hidden="1"/>
    </xf>
    <xf numFmtId="0" fontId="5" fillId="0" borderId="0" xfId="0" applyFont="1" applyFill="1" applyBorder="1" applyAlignment="1" applyProtection="1">
      <alignment vertical="top" wrapText="1"/>
      <protection hidden="1"/>
    </xf>
    <xf numFmtId="0" fontId="6" fillId="0" borderId="0" xfId="0" applyFont="1" applyFill="1" applyBorder="1" applyAlignment="1" applyProtection="1">
      <alignment horizontal="left" vertical="top" wrapText="1"/>
      <protection hidden="1"/>
    </xf>
    <xf numFmtId="0" fontId="1" fillId="0" borderId="0" xfId="0" applyFont="1" applyFill="1" applyBorder="1" applyProtection="1">
      <protection hidden="1"/>
    </xf>
    <xf numFmtId="0" fontId="6" fillId="0" borderId="0" xfId="0" applyFont="1" applyAlignment="1" applyProtection="1">
      <alignment horizontal="left" vertical="top"/>
      <protection hidden="1"/>
    </xf>
    <xf numFmtId="0" fontId="2" fillId="0" borderId="0" xfId="0" applyFont="1" applyBorder="1" applyProtection="1">
      <protection hidden="1"/>
    </xf>
    <xf numFmtId="0" fontId="11" fillId="2" borderId="0" xfId="0" applyFont="1" applyFill="1" applyAlignment="1" applyProtection="1">
      <alignment wrapText="1"/>
      <protection hidden="1"/>
    </xf>
    <xf numFmtId="0" fontId="2" fillId="0" borderId="0" xfId="0" applyFont="1" applyAlignment="1" applyProtection="1">
      <alignment horizontal="left" vertical="top"/>
      <protection hidden="1"/>
    </xf>
    <xf numFmtId="9" fontId="11" fillId="2" borderId="0" xfId="0" applyNumberFormat="1" applyFont="1" applyFill="1" applyAlignment="1" applyProtection="1">
      <alignment horizontal="left" vertical="top" wrapText="1"/>
      <protection hidden="1"/>
    </xf>
    <xf numFmtId="0" fontId="11" fillId="0" borderId="0" xfId="0" applyFont="1" applyAlignment="1" applyProtection="1">
      <alignment horizontal="left" vertical="top" wrapText="1"/>
      <protection hidden="1"/>
    </xf>
    <xf numFmtId="0" fontId="2" fillId="0" borderId="0" xfId="0" applyFont="1" applyAlignment="1" applyProtection="1">
      <alignment vertical="top"/>
      <protection hidden="1"/>
    </xf>
    <xf numFmtId="0" fontId="6" fillId="0" borderId="0" xfId="0" applyFont="1" applyAlignment="1" applyProtection="1">
      <alignment vertical="top"/>
      <protection hidden="1"/>
    </xf>
    <xf numFmtId="0" fontId="9" fillId="0" borderId="0" xfId="0" applyFont="1" applyAlignment="1" applyProtection="1">
      <alignment horizontal="left" vertical="top"/>
      <protection hidden="1"/>
    </xf>
    <xf numFmtId="0" fontId="13" fillId="0" borderId="0" xfId="0" applyFont="1" applyAlignment="1" applyProtection="1">
      <alignment horizontal="left" vertical="top"/>
      <protection hidden="1"/>
    </xf>
    <xf numFmtId="14" fontId="6" fillId="0" borderId="0" xfId="0" applyNumberFormat="1" applyFont="1" applyAlignment="1" applyProtection="1">
      <alignment vertical="top"/>
      <protection hidden="1"/>
    </xf>
    <xf numFmtId="165" fontId="6" fillId="0" borderId="0" xfId="0" applyNumberFormat="1" applyFont="1" applyAlignment="1" applyProtection="1">
      <alignment vertical="top"/>
      <protection hidden="1"/>
    </xf>
    <xf numFmtId="0" fontId="12" fillId="0" borderId="0" xfId="0" applyFont="1" applyAlignment="1">
      <alignment vertical="top"/>
    </xf>
    <xf numFmtId="2" fontId="2" fillId="0" borderId="0" xfId="0" applyNumberFormat="1" applyFont="1" applyBorder="1" applyProtection="1">
      <protection hidden="1"/>
    </xf>
    <xf numFmtId="0" fontId="9" fillId="0" borderId="0" xfId="0" applyFont="1" applyBorder="1" applyProtection="1">
      <protection hidden="1"/>
    </xf>
    <xf numFmtId="0" fontId="16" fillId="0" borderId="0" xfId="0" applyFont="1"/>
    <xf numFmtId="0" fontId="16" fillId="0" borderId="0" xfId="0" applyFont="1" applyAlignment="1">
      <alignment horizontal="center"/>
    </xf>
    <xf numFmtId="0" fontId="0" fillId="0" borderId="0" xfId="0" applyAlignment="1">
      <alignment horizontal="center"/>
    </xf>
    <xf numFmtId="0" fontId="16" fillId="0" borderId="0" xfId="0" applyFont="1" applyBorder="1" applyAlignment="1">
      <alignment horizontal="center" vertical="center"/>
    </xf>
    <xf numFmtId="0" fontId="16" fillId="0" borderId="0" xfId="0" applyFont="1" applyAlignment="1">
      <alignment vertical="center"/>
    </xf>
    <xf numFmtId="0" fontId="17" fillId="0" borderId="0" xfId="0" applyFont="1" applyBorder="1" applyAlignment="1">
      <alignment horizontal="left"/>
    </xf>
    <xf numFmtId="0" fontId="16" fillId="0" borderId="0" xfId="0" applyFont="1" applyBorder="1" applyAlignment="1">
      <alignment horizontal="center"/>
    </xf>
    <xf numFmtId="0" fontId="17"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18" fillId="0" borderId="0" xfId="0" applyFont="1" applyBorder="1" applyAlignment="1">
      <alignment horizontal="center" vertical="center"/>
    </xf>
    <xf numFmtId="0" fontId="2" fillId="3" borderId="8" xfId="0" applyFont="1" applyFill="1" applyBorder="1" applyProtection="1">
      <protection hidden="1"/>
    </xf>
    <xf numFmtId="0" fontId="10" fillId="3" borderId="8" xfId="0" applyFont="1" applyFill="1" applyBorder="1" applyAlignment="1" applyProtection="1">
      <alignment horizontal="right"/>
      <protection hidden="1"/>
    </xf>
    <xf numFmtId="0" fontId="9" fillId="3" borderId="8" xfId="0" applyFont="1" applyFill="1" applyBorder="1" applyAlignment="1" applyProtection="1">
      <alignment horizontal="right"/>
      <protection hidden="1"/>
    </xf>
    <xf numFmtId="0" fontId="4" fillId="3" borderId="8" xfId="0" applyFont="1" applyFill="1" applyBorder="1" applyAlignment="1" applyProtection="1">
      <alignment horizontal="right"/>
      <protection hidden="1"/>
    </xf>
    <xf numFmtId="0" fontId="3" fillId="3" borderId="8" xfId="0" applyFont="1" applyFill="1" applyBorder="1" applyAlignment="1" applyProtection="1">
      <alignment horizontal="left" vertical="center" wrapText="1"/>
      <protection hidden="1"/>
    </xf>
    <xf numFmtId="0" fontId="2" fillId="3" borderId="8" xfId="0" applyFont="1" applyFill="1" applyBorder="1" applyAlignment="1" applyProtection="1">
      <alignment vertical="center" wrapText="1"/>
      <protection hidden="1"/>
    </xf>
    <xf numFmtId="0" fontId="6" fillId="3" borderId="8" xfId="0" applyFont="1" applyFill="1" applyBorder="1" applyAlignment="1" applyProtection="1">
      <alignment horizontal="left" vertical="top"/>
      <protection hidden="1"/>
    </xf>
    <xf numFmtId="15" fontId="2" fillId="3" borderId="8" xfId="0" applyNumberFormat="1" applyFont="1" applyFill="1" applyBorder="1" applyAlignment="1" applyProtection="1">
      <alignment horizontal="left" vertical="center" wrapText="1"/>
      <protection hidden="1"/>
    </xf>
    <xf numFmtId="0" fontId="7" fillId="3" borderId="8" xfId="0" applyFont="1" applyFill="1" applyBorder="1" applyAlignment="1" applyProtection="1">
      <alignment wrapText="1"/>
      <protection hidden="1"/>
    </xf>
    <xf numFmtId="0" fontId="8" fillId="3" borderId="8" xfId="0" applyFont="1" applyFill="1" applyBorder="1" applyAlignment="1" applyProtection="1">
      <alignment horizontal="left" vertical="top" wrapText="1"/>
      <protection hidden="1"/>
    </xf>
    <xf numFmtId="164" fontId="6" fillId="3" borderId="8" xfId="0" applyNumberFormat="1" applyFont="1" applyFill="1" applyBorder="1" applyAlignment="1" applyProtection="1">
      <alignment horizontal="left" vertical="top"/>
      <protection hidden="1"/>
    </xf>
    <xf numFmtId="0" fontId="15" fillId="3" borderId="8" xfId="1" applyFill="1" applyBorder="1" applyAlignment="1" applyProtection="1">
      <alignment horizontal="left" vertical="top" wrapText="1"/>
      <protection hidden="1"/>
    </xf>
    <xf numFmtId="0" fontId="6" fillId="3" borderId="8" xfId="0" applyFont="1" applyFill="1" applyBorder="1" applyAlignment="1" applyProtection="1">
      <alignment horizontal="left" vertical="top" wrapText="1"/>
      <protection hidden="1"/>
    </xf>
    <xf numFmtId="14" fontId="6" fillId="3" borderId="8" xfId="0" applyNumberFormat="1" applyFont="1" applyFill="1" applyBorder="1" applyAlignment="1" applyProtection="1">
      <alignment horizontal="left" vertical="top"/>
      <protection hidden="1"/>
    </xf>
    <xf numFmtId="6" fontId="6" fillId="3" borderId="8" xfId="0" applyNumberFormat="1" applyFont="1" applyFill="1" applyBorder="1" applyAlignment="1" applyProtection="1">
      <alignment horizontal="left" vertical="top" wrapText="1"/>
      <protection hidden="1"/>
    </xf>
    <xf numFmtId="9" fontId="6" fillId="3" borderId="8" xfId="0" applyNumberFormat="1" applyFont="1" applyFill="1" applyBorder="1" applyAlignment="1" applyProtection="1">
      <alignment horizontal="left" vertical="top"/>
      <protection hidden="1"/>
    </xf>
    <xf numFmtId="6" fontId="6" fillId="3" borderId="8" xfId="0" applyNumberFormat="1" applyFont="1" applyFill="1" applyBorder="1" applyAlignment="1" applyProtection="1">
      <alignment horizontal="left" vertical="top"/>
      <protection hidden="1"/>
    </xf>
    <xf numFmtId="0" fontId="21" fillId="4" borderId="1" xfId="0" applyFont="1" applyFill="1" applyBorder="1" applyAlignment="1">
      <alignment horizontal="center"/>
    </xf>
    <xf numFmtId="0" fontId="21" fillId="4" borderId="4" xfId="0" applyFont="1" applyFill="1" applyBorder="1" applyAlignment="1">
      <alignment horizontal="left"/>
    </xf>
    <xf numFmtId="0" fontId="21" fillId="4" borderId="4" xfId="0" applyFont="1" applyFill="1" applyBorder="1" applyAlignment="1">
      <alignment horizontal="center"/>
    </xf>
    <xf numFmtId="0" fontId="21" fillId="4" borderId="5" xfId="0" applyFont="1" applyFill="1" applyBorder="1" applyAlignment="1">
      <alignment horizontal="center"/>
    </xf>
    <xf numFmtId="0" fontId="21" fillId="4" borderId="6" xfId="0" applyFont="1" applyFill="1" applyBorder="1"/>
    <xf numFmtId="0" fontId="21" fillId="4" borderId="6" xfId="0" applyFont="1" applyFill="1" applyBorder="1" applyAlignment="1">
      <alignment horizontal="center"/>
    </xf>
    <xf numFmtId="0" fontId="19" fillId="4" borderId="0" xfId="0" applyFont="1" applyFill="1" applyBorder="1" applyAlignment="1">
      <alignment horizontal="center" vertical="center"/>
    </xf>
    <xf numFmtId="0" fontId="21" fillId="4" borderId="6" xfId="0" applyFont="1" applyFill="1" applyBorder="1" applyAlignment="1">
      <alignment horizontal="center" wrapText="1"/>
    </xf>
    <xf numFmtId="0" fontId="20" fillId="2" borderId="0" xfId="0" applyFont="1" applyFill="1"/>
    <xf numFmtId="0" fontId="19" fillId="4" borderId="0" xfId="0" applyFont="1" applyFill="1" applyBorder="1" applyAlignment="1">
      <alignment vertical="center"/>
    </xf>
    <xf numFmtId="0" fontId="20" fillId="4" borderId="0" xfId="0" applyFont="1" applyFill="1" applyBorder="1" applyAlignment="1">
      <alignment horizontal="center" vertical="center"/>
    </xf>
    <xf numFmtId="0" fontId="22" fillId="0" borderId="0" xfId="0" applyFont="1" applyBorder="1" applyAlignment="1">
      <alignment horizontal="center" vertical="center"/>
    </xf>
    <xf numFmtId="0" fontId="23" fillId="0" borderId="0" xfId="0" applyFont="1" applyFill="1" applyBorder="1" applyAlignment="1">
      <alignment vertical="center" wrapText="1"/>
    </xf>
    <xf numFmtId="0" fontId="23" fillId="0" borderId="7" xfId="0" applyFont="1" applyFill="1" applyBorder="1" applyAlignment="1">
      <alignment horizontal="center" vertical="center"/>
    </xf>
    <xf numFmtId="0" fontId="23" fillId="0" borderId="0" xfId="0" applyFont="1" applyBorder="1" applyAlignment="1">
      <alignment horizontal="center" vertical="center"/>
    </xf>
    <xf numFmtId="0" fontId="24" fillId="0" borderId="7" xfId="0" applyFont="1" applyBorder="1" applyAlignment="1">
      <alignment horizontal="center" vertical="center"/>
    </xf>
    <xf numFmtId="0" fontId="23" fillId="0" borderId="0" xfId="0" applyFont="1" applyFill="1" applyBorder="1" applyAlignment="1">
      <alignment horizontal="center" vertical="center"/>
    </xf>
    <xf numFmtId="0" fontId="24" fillId="0" borderId="0" xfId="0" applyFont="1" applyBorder="1" applyAlignment="1">
      <alignment horizontal="center" vertical="center"/>
    </xf>
    <xf numFmtId="0" fontId="23" fillId="0" borderId="0" xfId="0" applyFont="1" applyFill="1" applyBorder="1" applyAlignment="1">
      <alignment vertical="center"/>
    </xf>
    <xf numFmtId="0" fontId="25" fillId="0" borderId="0" xfId="0" applyFont="1" applyAlignment="1">
      <alignment horizontal="left"/>
    </xf>
    <xf numFmtId="0" fontId="0" fillId="0" borderId="2" xfId="0" applyBorder="1" applyAlignment="1">
      <alignment vertical="center"/>
    </xf>
    <xf numFmtId="0" fontId="0" fillId="0" borderId="3" xfId="0" applyBorder="1" applyAlignment="1">
      <alignment horizontal="left" vertical="center"/>
    </xf>
    <xf numFmtId="0" fontId="26" fillId="0" borderId="0" xfId="0" applyFont="1" applyAlignment="1">
      <alignment horizontal="left" vertical="top"/>
    </xf>
    <xf numFmtId="0" fontId="24" fillId="0" borderId="7" xfId="0" applyFont="1" applyBorder="1" applyAlignment="1">
      <alignment horizontal="center" vertical="center" wrapText="1"/>
    </xf>
    <xf numFmtId="0" fontId="24" fillId="0" borderId="0" xfId="0" applyFont="1" applyBorder="1" applyAlignment="1">
      <alignment horizontal="center" vertical="center" wrapText="1"/>
    </xf>
    <xf numFmtId="0" fontId="17" fillId="0" borderId="7" xfId="0" applyFont="1" applyBorder="1" applyAlignment="1">
      <alignment horizontal="left" vertical="center"/>
    </xf>
    <xf numFmtId="0" fontId="17" fillId="0" borderId="7" xfId="0" applyFont="1" applyBorder="1" applyAlignment="1">
      <alignment horizontal="left" vertical="top" wrapText="1"/>
    </xf>
    <xf numFmtId="0" fontId="17" fillId="0" borderId="7" xfId="0" applyFont="1" applyBorder="1" applyAlignment="1">
      <alignment horizontal="left" vertical="center" wrapText="1"/>
    </xf>
    <xf numFmtId="0" fontId="8" fillId="3" borderId="8" xfId="0" applyFont="1" applyFill="1" applyBorder="1" applyAlignment="1" applyProtection="1">
      <alignment horizontal="left" vertical="top"/>
      <protection hidden="1"/>
    </xf>
    <xf numFmtId="0" fontId="12" fillId="0" borderId="0" xfId="0" applyFont="1" applyAlignment="1">
      <alignment vertical="top"/>
    </xf>
    <xf numFmtId="0" fontId="25" fillId="0" borderId="0" xfId="0" applyFont="1" applyAlignment="1">
      <alignment horizontal="left" vertical="top" wrapText="1"/>
    </xf>
  </cellXfs>
  <cellStyles count="2">
    <cellStyle name="Hyperlink" xfId="1" builtinId="8"/>
    <cellStyle name="Normal" xfId="0" builtinId="0"/>
  </cellStyles>
  <dxfs count="5">
    <dxf>
      <font>
        <color theme="0"/>
      </font>
      <border>
        <left/>
        <right/>
        <top/>
        <bottom/>
        <vertical/>
        <horizontal/>
      </border>
    </dxf>
    <dxf>
      <font>
        <color theme="0"/>
      </font>
      <fill>
        <patternFill patternType="solid">
          <fgColor indexed="64"/>
          <bgColor theme="0"/>
        </patternFill>
      </fill>
      <border>
        <left/>
        <right/>
        <top/>
        <bottom/>
      </border>
    </dxf>
    <dxf>
      <font>
        <color theme="0"/>
      </font>
      <border>
        <left/>
        <right/>
        <top/>
        <bottom/>
      </border>
    </dxf>
    <dxf>
      <font>
        <color theme="0"/>
      </font>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208429</xdr:colOff>
      <xdr:row>934</xdr:row>
      <xdr:rowOff>59390</xdr:rowOff>
    </xdr:from>
    <xdr:to>
      <xdr:col>1</xdr:col>
      <xdr:colOff>1627655</xdr:colOff>
      <xdr:row>936</xdr:row>
      <xdr:rowOff>68916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835958" y="59390"/>
          <a:ext cx="1419226" cy="4756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ms.reading.ac.uk/sites/PS/Property/Management/Property%20Management%20Templates/Agresso%20Project%20Code%20List%20201704%20-%2024%20October%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ms.reading.ac.uk/sites/PS/Lettings/CommercialSS/Database/EM001_Non-Residential_Lettings_CURR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Project Code List"/>
      <sheetName val="Sheet1"/>
      <sheetName val="Capital Project Code Master"/>
      <sheetName val="Pivot Table "/>
      <sheetName val="Tax Codes"/>
    </sheetNames>
    <sheetDataSet>
      <sheetData sheetId="0">
        <row r="4">
          <cell r="A4" t="str">
            <v>X1371700</v>
          </cell>
          <cell r="B4" t="str">
            <v>A214: Planning obligations and landscaping work associated with the Manor Site development</v>
          </cell>
          <cell r="C4" t="str">
            <v>XNIR</v>
          </cell>
        </row>
        <row r="5">
          <cell r="A5" t="str">
            <v>X3171700</v>
          </cell>
          <cell r="B5" t="str">
            <v>A999: Shinfield/Spencers Wood Residential development project.</v>
          </cell>
          <cell r="C5" t="str">
            <v>XNIR</v>
          </cell>
        </row>
        <row r="6">
          <cell r="A6" t="str">
            <v>X3171700</v>
          </cell>
          <cell r="B6" t="str">
            <v>A999: West Shinfield residential development on university land</v>
          </cell>
          <cell r="C6" t="str">
            <v>XNIR</v>
          </cell>
        </row>
        <row r="7">
          <cell r="A7" t="str">
            <v>X3171700</v>
          </cell>
          <cell r="B7" t="str">
            <v>A999: Preparation works for Shinfield West Allotments</v>
          </cell>
          <cell r="C7" t="str">
            <v>XNIR</v>
          </cell>
        </row>
        <row r="8">
          <cell r="A8" t="str">
            <v>X3171700</v>
          </cell>
          <cell r="B8" t="str">
            <v>A999: Design code and reserved matters application work associated with the Shinfield West project (0962173). Work to be undertaken in collaboration with buyers of Shinfield West Residential development site.</v>
          </cell>
          <cell r="C8" t="str">
            <v>XNIR</v>
          </cell>
        </row>
        <row r="9">
          <cell r="A9" t="str">
            <v>X3171700</v>
          </cell>
          <cell r="B9" t="str">
            <v>A999: M4 managed motorway</v>
          </cell>
          <cell r="C9" t="str">
            <v>XNIR</v>
          </cell>
        </row>
        <row r="10">
          <cell r="A10" t="str">
            <v>X3171700</v>
          </cell>
          <cell r="B10" t="str">
            <v>A999: Shinfield strategic development project 2016 - 2026.</v>
          </cell>
          <cell r="C10" t="str">
            <v>XNIR</v>
          </cell>
        </row>
        <row r="11">
          <cell r="A11" t="str">
            <v>X3171707</v>
          </cell>
          <cell r="B11" t="str">
            <v>A214: Manor Pavilion and sports field project</v>
          </cell>
          <cell r="C11" t="str">
            <v>XNIR</v>
          </cell>
        </row>
        <row r="12">
          <cell r="A12" t="str">
            <v>X3171708</v>
          </cell>
          <cell r="B12" t="str">
            <v>A037: High Copse Farm demolition project (Shinfield West )</v>
          </cell>
          <cell r="C12" t="str">
            <v>XNIR</v>
          </cell>
        </row>
        <row r="13">
          <cell r="A13" t="str">
            <v>X3171709</v>
          </cell>
          <cell r="B13" t="str">
            <v>A999: Strategic green space and SANG link</v>
          </cell>
          <cell r="C13" t="str">
            <v>XNIR</v>
          </cell>
        </row>
        <row r="14">
          <cell r="A14" t="str">
            <v>X3171710</v>
          </cell>
          <cell r="B14" t="str">
            <v>A999: Shinfield West sports provision (pavilion and sports field )</v>
          </cell>
          <cell r="C14" t="str">
            <v>XNIR</v>
          </cell>
        </row>
        <row r="15">
          <cell r="A15" t="str">
            <v>X3171711</v>
          </cell>
          <cell r="B15" t="str">
            <v>A999: Surface water drainage systems (South of M4)</v>
          </cell>
          <cell r="C15" t="str">
            <v>XNIR</v>
          </cell>
        </row>
        <row r="16">
          <cell r="A16" t="str">
            <v>X3171712</v>
          </cell>
          <cell r="B16" t="str">
            <v>A999: Sustainable Transport Route (Bus Link )</v>
          </cell>
          <cell r="C16" t="str">
            <v>XNIR</v>
          </cell>
        </row>
        <row r="17">
          <cell r="A17" t="str">
            <v>X3171713</v>
          </cell>
          <cell r="B17" t="str">
            <v>A999: Northern and Southern Allotments (Shinfield West )</v>
          </cell>
          <cell r="C17" t="str">
            <v>XNIR</v>
          </cell>
        </row>
        <row r="18">
          <cell r="A18" t="str">
            <v>X3171714</v>
          </cell>
          <cell r="B18" t="str">
            <v>A999: Ridge SANG (SoM4 And Shinfield West )</v>
          </cell>
          <cell r="C18" t="str">
            <v>XNIR</v>
          </cell>
        </row>
        <row r="19">
          <cell r="A19" t="str">
            <v>X0187404</v>
          </cell>
          <cell r="B19" t="str">
            <v>B999: Planning and Development work associated with the redevelopment and disposal of Bulmershe site</v>
          </cell>
          <cell r="C19" t="str">
            <v>BAFQ</v>
          </cell>
        </row>
        <row r="20">
          <cell r="A20" t="str">
            <v>X3431000</v>
          </cell>
          <cell r="B20" t="str">
            <v>K013: Demolition and redevelopment of 1A Upper Redlands Road site for residential use (Staff Market Rent Housing).</v>
          </cell>
          <cell r="C20" t="str">
            <v>BXXX</v>
          </cell>
        </row>
        <row r="21">
          <cell r="A21" t="str">
            <v>X0187400</v>
          </cell>
          <cell r="B21" t="str">
            <v>O003: Strategic planning and development work associated with promotion of retained farmland on NE Didcot site for housing use.</v>
          </cell>
          <cell r="C21" t="str">
            <v>BXXX</v>
          </cell>
        </row>
        <row r="22">
          <cell r="A22" t="str">
            <v>B3079200</v>
          </cell>
          <cell r="B22" t="str">
            <v>O013: Survey works prior to production of feasibility studies or undertaking of construction activities.</v>
          </cell>
          <cell r="C22" t="str">
            <v>BAFQ</v>
          </cell>
        </row>
        <row r="23">
          <cell r="A23" t="str">
            <v>X3509000</v>
          </cell>
          <cell r="B23" t="str">
            <v>O018: Capital Works - Landscaping</v>
          </cell>
          <cell r="C23" t="str">
            <v>BXXX</v>
          </cell>
        </row>
        <row r="24">
          <cell r="A24" t="str">
            <v>X3171706</v>
          </cell>
          <cell r="B24" t="str">
            <v>A999: Cutbush South - Residential Development Site</v>
          </cell>
          <cell r="C24" t="str">
            <v>XNIR</v>
          </cell>
        </row>
        <row r="25">
          <cell r="A25" t="str">
            <v>X3150800</v>
          </cell>
          <cell r="B25" t="str">
            <v>U999: Thames Valley Science Park - North of Cutbush Lnae</v>
          </cell>
          <cell r="C25" t="str">
            <v>XRET</v>
          </cell>
        </row>
        <row r="26">
          <cell r="A26" t="str">
            <v>X3171705</v>
          </cell>
          <cell r="B26" t="str">
            <v>A999: Shinfield West Original Project</v>
          </cell>
          <cell r="C26" t="str">
            <v>XNIR</v>
          </cell>
        </row>
        <row r="27">
          <cell r="A27" t="str">
            <v>X0181800</v>
          </cell>
          <cell r="B27" t="str">
            <v>A999: Sale Proceeds ARS Shinfield</v>
          </cell>
          <cell r="C27" t="str">
            <v>XRET</v>
          </cell>
        </row>
        <row r="28">
          <cell r="A28" t="str">
            <v>X0185500</v>
          </cell>
          <cell r="B28" t="str">
            <v>A999: Manor Site</v>
          </cell>
          <cell r="C28" t="str">
            <v>XNIR</v>
          </cell>
        </row>
        <row r="29">
          <cell r="A29" t="str">
            <v>X0189400</v>
          </cell>
          <cell r="B29" t="str">
            <v>A073: Arborfield Hall Farmhouse</v>
          </cell>
          <cell r="C29" t="str">
            <v>XNIR</v>
          </cell>
        </row>
        <row r="30">
          <cell r="A30" t="str">
            <v>X0190090</v>
          </cell>
          <cell r="B30" t="str">
            <v>A999: Berkshire Structure Plan - University of Reading share</v>
          </cell>
          <cell r="C30" t="str">
            <v>XNIR</v>
          </cell>
        </row>
        <row r="31">
          <cell r="A31" t="str">
            <v>X0190093</v>
          </cell>
          <cell r="B31" t="str">
            <v>A999: Berkshire Structure Plan - University or Reading share</v>
          </cell>
          <cell r="C31" t="str">
            <v>XRET</v>
          </cell>
        </row>
        <row r="32">
          <cell r="A32" t="str">
            <v>X0190100</v>
          </cell>
          <cell r="B32" t="str">
            <v>A999: Met Office Gyratory &amp; Bypass - NIRD</v>
          </cell>
          <cell r="C32" t="str">
            <v>XNIR</v>
          </cell>
        </row>
        <row r="33">
          <cell r="A33" t="str">
            <v>X0190190</v>
          </cell>
          <cell r="B33" t="str">
            <v>A999: Met Office Gyratory &amp; Bypass - NIRD</v>
          </cell>
          <cell r="C33" t="str">
            <v>XNIR</v>
          </cell>
        </row>
        <row r="34">
          <cell r="A34" t="str">
            <v>X0190290</v>
          </cell>
          <cell r="B34" t="str">
            <v>A999: Shinfield Transport Strategy</v>
          </cell>
          <cell r="C34" t="str">
            <v>XNIR</v>
          </cell>
        </row>
        <row r="35">
          <cell r="A35" t="str">
            <v>X0190293</v>
          </cell>
          <cell r="B35" t="str">
            <v>A999: Shinfield Transport Strategy</v>
          </cell>
          <cell r="C35" t="str">
            <v>XRET</v>
          </cell>
        </row>
        <row r="36">
          <cell r="A36" t="str">
            <v>X3000800</v>
          </cell>
          <cell r="B36" t="str">
            <v>A999: Long term development project RET</v>
          </cell>
          <cell r="C36" t="str">
            <v>XRET</v>
          </cell>
        </row>
        <row r="37">
          <cell r="A37" t="str">
            <v>X3000900</v>
          </cell>
          <cell r="B37" t="str">
            <v>A999: Long term development project NIRD</v>
          </cell>
          <cell r="C37" t="str">
            <v>XNIR</v>
          </cell>
        </row>
        <row r="38">
          <cell r="A38" t="str">
            <v>X3157000</v>
          </cell>
          <cell r="B38" t="str">
            <v>E999 Sibly Hall Redevelopment</v>
          </cell>
          <cell r="C38" t="str">
            <v>XRET</v>
          </cell>
        </row>
        <row r="39">
          <cell r="A39" t="str">
            <v>X3158200</v>
          </cell>
          <cell r="B39" t="str">
            <v>A999: Cutbush Lane Residential Development Project</v>
          </cell>
          <cell r="C39" t="str">
            <v>XRET</v>
          </cell>
        </row>
        <row r="40">
          <cell r="A40" t="str">
            <v>X3158300</v>
          </cell>
          <cell r="B40" t="str">
            <v>A999: Shinfield Eastern Relief Road Development Project</v>
          </cell>
          <cell r="C40" t="str">
            <v>XRET</v>
          </cell>
        </row>
        <row r="41">
          <cell r="A41" t="str">
            <v>X3158400</v>
          </cell>
          <cell r="B41" t="str">
            <v>K042: Wells Hall Disposal</v>
          </cell>
          <cell r="C41" t="str">
            <v>XRET</v>
          </cell>
        </row>
        <row r="42">
          <cell r="A42" t="str">
            <v>X3171701</v>
          </cell>
          <cell r="B42" t="str">
            <v>A999: Manor Site disposal costs</v>
          </cell>
          <cell r="C42" t="str">
            <v>XNIR</v>
          </cell>
        </row>
        <row r="43">
          <cell r="A43" t="str">
            <v>X3171702</v>
          </cell>
          <cell r="B43" t="str">
            <v>A999: Cutbush Lane disposal costs</v>
          </cell>
          <cell r="C43" t="str">
            <v>XNIR</v>
          </cell>
        </row>
        <row r="44">
          <cell r="A44" t="str">
            <v>X3171703</v>
          </cell>
          <cell r="B44" t="str">
            <v>A999: Loddon SANGs costs</v>
          </cell>
          <cell r="C44" t="str">
            <v>XNIR</v>
          </cell>
        </row>
        <row r="45">
          <cell r="A45" t="str">
            <v>X3171704</v>
          </cell>
          <cell r="B45" t="str">
            <v>A999: Shinfield Eastern Relief Road costs</v>
          </cell>
          <cell r="C45" t="str">
            <v>XNIR</v>
          </cell>
        </row>
        <row r="46">
          <cell r="A46" t="str">
            <v>X3171705</v>
          </cell>
          <cell r="B46" t="str">
            <v>A999: West Shinfield Residential costs</v>
          </cell>
          <cell r="C46" t="str">
            <v>XNIR</v>
          </cell>
        </row>
        <row r="47">
          <cell r="A47" t="str">
            <v>X3171706</v>
          </cell>
          <cell r="B47" t="str">
            <v>A999: Cutbush South - Residential</v>
          </cell>
          <cell r="C47" t="str">
            <v>XRET</v>
          </cell>
        </row>
        <row r="48">
          <cell r="A48" t="str">
            <v>X3543700</v>
          </cell>
          <cell r="B48" t="str">
            <v xml:space="preserve">U999: Investment Property Disposals </v>
          </cell>
          <cell r="C48" t="str">
            <v>BXXX</v>
          </cell>
        </row>
        <row r="49">
          <cell r="A49" t="str">
            <v>B2520200</v>
          </cell>
          <cell r="B49" t="str">
            <v>A001: 1 Church Cottages, Church Lane, Shinfield, Reading, RG2 9DD</v>
          </cell>
          <cell r="C49" t="str">
            <v>XNIR</v>
          </cell>
        </row>
        <row r="50">
          <cell r="A50" t="str">
            <v>B2520300</v>
          </cell>
          <cell r="B50" t="str">
            <v>A002: 2 Church Cottages, Church Lane, Shinfield, Reading, RG2 9DD</v>
          </cell>
          <cell r="C50" t="str">
            <v>XNIR</v>
          </cell>
        </row>
        <row r="51">
          <cell r="A51" t="str">
            <v>B2520400</v>
          </cell>
          <cell r="B51" t="str">
            <v>A005: 1 High Copse Farm Cottages, Hyde End Road, Shinfield, Reading, RG2 9ES</v>
          </cell>
          <cell r="C51" t="str">
            <v>XNIR</v>
          </cell>
        </row>
        <row r="52">
          <cell r="A52" t="str">
            <v>B2520500</v>
          </cell>
          <cell r="B52" t="str">
            <v>A006: 2 High Copse Farm Cottages, Hyde End Road, Shinfield, Reading, RG2 9ES</v>
          </cell>
          <cell r="C52" t="str">
            <v>XNIR</v>
          </cell>
        </row>
        <row r="53">
          <cell r="A53" t="str">
            <v>B2520600</v>
          </cell>
          <cell r="B53" t="str">
            <v>A007: 3 High Copse Farm Cottages, Hyde End Road, Shinfield, Reading, RG2 9ES</v>
          </cell>
          <cell r="C53" t="str">
            <v>XNIR</v>
          </cell>
        </row>
        <row r="54">
          <cell r="A54" t="str">
            <v>B2520700</v>
          </cell>
          <cell r="B54" t="str">
            <v>A008: 4 High Copse Farm Cottages, Hyde End Road, Shinfield, Reading, RG2 9ES</v>
          </cell>
          <cell r="C54" t="str">
            <v>XNIR</v>
          </cell>
        </row>
        <row r="55">
          <cell r="A55" t="str">
            <v>B2520800</v>
          </cell>
          <cell r="B55" t="str">
            <v>A009: 1 Ilbury Close, Shinfield, Reading, RG2 9DE</v>
          </cell>
          <cell r="C55" t="str">
            <v>XNIR</v>
          </cell>
        </row>
        <row r="56">
          <cell r="A56" t="str">
            <v>B2520900</v>
          </cell>
          <cell r="B56" t="str">
            <v>A010: 2 Ilbury Close, Shinfield, Reading, RG2 9DE</v>
          </cell>
          <cell r="C56" t="str">
            <v>XNIR</v>
          </cell>
        </row>
        <row r="57">
          <cell r="A57" t="str">
            <v>B2521000</v>
          </cell>
          <cell r="B57" t="str">
            <v>A011: 3 Ilbury Close, Shinfield, Reading, RG2 9DE</v>
          </cell>
          <cell r="C57" t="str">
            <v>XNIR</v>
          </cell>
        </row>
        <row r="58">
          <cell r="A58" t="str">
            <v>B2521100</v>
          </cell>
          <cell r="B58" t="str">
            <v>A012: 4 Ilbury Close, Shinfield, Reading, RG2 9DE</v>
          </cell>
          <cell r="C58" t="str">
            <v>XNIR</v>
          </cell>
        </row>
        <row r="59">
          <cell r="A59" t="str">
            <v>B2521200</v>
          </cell>
          <cell r="B59" t="str">
            <v>A013: 5 Ilbury Close, Shinfield, Reading, RG2 9DE</v>
          </cell>
          <cell r="C59" t="str">
            <v>XNIR</v>
          </cell>
        </row>
        <row r="60">
          <cell r="A60" t="str">
            <v>B2521300</v>
          </cell>
          <cell r="B60" t="str">
            <v>A014: 6 Ilbury Close, Shinfield, Reading, RG2 9DE</v>
          </cell>
          <cell r="C60" t="str">
            <v>XNIR</v>
          </cell>
        </row>
        <row r="61">
          <cell r="A61" t="str">
            <v>B2521400</v>
          </cell>
          <cell r="B61" t="str">
            <v>A015: 7 Ilbury Close, Shinfield, Reading, RG2 9DE</v>
          </cell>
          <cell r="C61" t="str">
            <v>XNIR</v>
          </cell>
        </row>
        <row r="62">
          <cell r="A62" t="str">
            <v>B2521500</v>
          </cell>
          <cell r="B62" t="str">
            <v>A016: 8 Ilbury Close, Shinfield, Reading, RG2 9DE</v>
          </cell>
          <cell r="C62" t="str">
            <v>XNIR</v>
          </cell>
        </row>
        <row r="63">
          <cell r="A63" t="str">
            <v>B2515300</v>
          </cell>
          <cell r="B63" t="str">
            <v>A019: 1 Shinfield Grange Cottages, Cutbush Lane, Shinfield, Reading, RG2 9AF</v>
          </cell>
          <cell r="C63" t="str">
            <v>BAFQ</v>
          </cell>
        </row>
        <row r="64">
          <cell r="A64" t="str">
            <v>B2521600</v>
          </cell>
          <cell r="B64" t="str">
            <v>A020: 16 Wheatfields Road, Shinfield, Reading, RG2 9DG</v>
          </cell>
          <cell r="C64" t="str">
            <v>XNIR</v>
          </cell>
        </row>
        <row r="65">
          <cell r="A65" t="str">
            <v>B2521700</v>
          </cell>
          <cell r="B65" t="str">
            <v>A021: 18 Wheatfields Road, Shinfield, Reading, RG2 9DG</v>
          </cell>
          <cell r="C65" t="str">
            <v>XNIR</v>
          </cell>
        </row>
        <row r="66">
          <cell r="A66" t="str">
            <v>B2521800</v>
          </cell>
          <cell r="B66" t="str">
            <v>A022: 20 Wheatfields Road, Shinfield, Reading, RG2 9DG</v>
          </cell>
          <cell r="C66" t="str">
            <v>XNIR</v>
          </cell>
        </row>
        <row r="67">
          <cell r="A67" t="str">
            <v>B2521900</v>
          </cell>
          <cell r="B67" t="str">
            <v>A023: 22 Wheatfields Road, Shinfield, Reading, RG2 9DG</v>
          </cell>
          <cell r="C67" t="str">
            <v>XNIR</v>
          </cell>
        </row>
        <row r="68">
          <cell r="A68" t="str">
            <v>B2522000</v>
          </cell>
          <cell r="B68" t="str">
            <v>A025: 1a Hyde End Lane, Ryeish Green, Reading, RG7 1EP</v>
          </cell>
          <cell r="C68" t="str">
            <v>XNIR</v>
          </cell>
        </row>
        <row r="69">
          <cell r="A69" t="str">
            <v>B2522100</v>
          </cell>
          <cell r="B69" t="str">
            <v>A026: 27 Hyde End Road, (Warren Gate), Shinfield, Reading, RG2 9EP</v>
          </cell>
          <cell r="C69" t="str">
            <v>XNIR</v>
          </cell>
        </row>
        <row r="70">
          <cell r="A70" t="str">
            <v>B2522200</v>
          </cell>
          <cell r="B70" t="str">
            <v>A027: 39a Hyde End Road (Keepers Cottage), Shinfield, Reading, RG2 9EP</v>
          </cell>
          <cell r="C70" t="str">
            <v>XNIR</v>
          </cell>
        </row>
        <row r="71">
          <cell r="A71" t="str">
            <v>B2522300</v>
          </cell>
          <cell r="B71" t="str">
            <v>A028: 77 Hyde End Road, Shinfield, Reading, RG2 9EP</v>
          </cell>
          <cell r="C71" t="str">
            <v>XNIR</v>
          </cell>
        </row>
        <row r="72">
          <cell r="A72" t="str">
            <v>B2522400</v>
          </cell>
          <cell r="B72" t="str">
            <v>A029: 79 Hyde End Road, Shinfield, Reading, RG2 9EP</v>
          </cell>
          <cell r="C72" t="str">
            <v>XNIR</v>
          </cell>
        </row>
        <row r="73">
          <cell r="A73" t="str">
            <v>B2522600</v>
          </cell>
          <cell r="B73" t="str">
            <v>A036: High Copse Farm, Hyde End Road, Shinfield, Reading, RG2 9ES</v>
          </cell>
          <cell r="C73" t="str">
            <v>XNIR</v>
          </cell>
        </row>
        <row r="74">
          <cell r="A74" t="str">
            <v>B2522700</v>
          </cell>
          <cell r="B74" t="str">
            <v xml:space="preserve">A037: External Land adjacent to Unit 1, Former Milk Marketing Board Buildings, High Copse Farm, Hyde End Road, Shinfield, Reading RG2 9ES </v>
          </cell>
          <cell r="C74" t="str">
            <v>XNIR</v>
          </cell>
        </row>
        <row r="75">
          <cell r="A75" t="str">
            <v>B2522716</v>
          </cell>
          <cell r="B75" t="str">
            <v xml:space="preserve">A037: Former silage clamp site, Former Milk Marketing Board Buildings, High Copse Farm, Hyde End Road, Shinfield, Reading RG2 9ES </v>
          </cell>
          <cell r="C75" t="str">
            <v>XNIR</v>
          </cell>
        </row>
        <row r="76">
          <cell r="A76" t="str">
            <v>B2522704</v>
          </cell>
          <cell r="B76" t="str">
            <v xml:space="preserve">A037: Room G01, Unit 4, High Copse Farm, Hyde End Road, Shinfield, Reading RG2 9ES </v>
          </cell>
          <cell r="C76" t="str">
            <v>XNIR</v>
          </cell>
        </row>
        <row r="77">
          <cell r="A77" t="str">
            <v>B2522705</v>
          </cell>
          <cell r="B77" t="str">
            <v xml:space="preserve">A037: Room G02, Unit 4, High Copse Farm, Hyde End Road, Shinfield, Reading RG2 9ES </v>
          </cell>
          <cell r="C77" t="str">
            <v>XNIR</v>
          </cell>
        </row>
        <row r="78">
          <cell r="A78" t="str">
            <v>B2522706</v>
          </cell>
          <cell r="B78" t="str">
            <v xml:space="preserve">A037: Room G03, Unit 4, High Copse Farm, Hyde End Road, Shinfield, Reading RG2 9ES </v>
          </cell>
          <cell r="C78" t="str">
            <v>XNIR</v>
          </cell>
        </row>
        <row r="79">
          <cell r="A79" t="str">
            <v>B2522707</v>
          </cell>
          <cell r="B79" t="str">
            <v xml:space="preserve">A037: Room G04, Unit 4, High Copse Farm, Hyde End Road, Shinfield, Reading RG2 9ES </v>
          </cell>
          <cell r="C79" t="str">
            <v>XNIR</v>
          </cell>
        </row>
        <row r="80">
          <cell r="A80" t="str">
            <v>B2522711</v>
          </cell>
          <cell r="B80" t="str">
            <v xml:space="preserve">A037: Room G016, Unit 4, High Copse Farm, Hyde End Road, Shinfield, Reading RG2 9ES </v>
          </cell>
          <cell r="C80" t="str">
            <v>XNIR</v>
          </cell>
        </row>
        <row r="81">
          <cell r="A81" t="str">
            <v>B2522713</v>
          </cell>
          <cell r="B81" t="str">
            <v xml:space="preserve">A037: Room G05 Unit 4 High Copse Farm, Hyde End Road, Shinfield, Reading RG2 5ES </v>
          </cell>
          <cell r="C81" t="str">
            <v>XNIR</v>
          </cell>
        </row>
        <row r="82">
          <cell r="A82" t="str">
            <v>B2522714</v>
          </cell>
          <cell r="B82" t="str">
            <v xml:space="preserve">A037: Room G06 Unit 4 High Copse Farm, Hyde End Road, Shinfield, Reading RG2 9ES </v>
          </cell>
          <cell r="C82" t="str">
            <v>XNIR</v>
          </cell>
        </row>
        <row r="83">
          <cell r="A83" t="str">
            <v>B2522715</v>
          </cell>
          <cell r="B83" t="str">
            <v xml:space="preserve">A037: Room G07 Unit 4 High Copse Farm, Hyde End Road, Shinfield, Reading RG2 9ES </v>
          </cell>
          <cell r="C83" t="str">
            <v>XNIR</v>
          </cell>
        </row>
        <row r="84">
          <cell r="A84" t="str">
            <v>B2522712</v>
          </cell>
          <cell r="B84" t="str">
            <v xml:space="preserve">A037: Room G08, Unit 4, Former Milk Marketing Board Buildings, High Copse Farm, Hyde End Road, Shinfield, Reading RG2 9ES </v>
          </cell>
          <cell r="C84" t="str">
            <v>XNIR</v>
          </cell>
        </row>
        <row r="85">
          <cell r="A85" t="str">
            <v>B2522701</v>
          </cell>
          <cell r="B85" t="str">
            <v xml:space="preserve">A037: Unit 1, High Copse Farm, Hyde End Road, Shinfield, Reading RG2 5ES </v>
          </cell>
          <cell r="C85" t="str">
            <v>XNIR</v>
          </cell>
        </row>
        <row r="86">
          <cell r="A86" t="str">
            <v>B2522702</v>
          </cell>
          <cell r="B86" t="str">
            <v xml:space="preserve">A037: Unit 2, High Copse Farm, Hyde End Road, Shinfield, Reading RG2 5ES </v>
          </cell>
          <cell r="C86" t="str">
            <v>XNIR</v>
          </cell>
        </row>
        <row r="87">
          <cell r="A87" t="str">
            <v>B2522703</v>
          </cell>
          <cell r="B87" t="str">
            <v xml:space="preserve">A037: Unit 3, High Copse Farm, Hyde End Road, Shinfield, Reading RG2 5ES </v>
          </cell>
          <cell r="C87" t="str">
            <v>XNIR</v>
          </cell>
        </row>
        <row r="88">
          <cell r="A88" t="str">
            <v>B2522710</v>
          </cell>
          <cell r="B88" t="str">
            <v xml:space="preserve">A037: Unit 4, Former Milk Marketing Board Buildings, High Copse Farm, Hyde End Road, Shinfield, Reading RG2 9ES </v>
          </cell>
          <cell r="C88" t="str">
            <v>XNIR</v>
          </cell>
        </row>
        <row r="89">
          <cell r="A89" t="str">
            <v>B2522708</v>
          </cell>
          <cell r="B89" t="str">
            <v xml:space="preserve">A037: Unit 5, Former Milk Marketing Board Buildings, High Copse Farm, Hyde End Road, Shinfield, Reading RG2 9ES </v>
          </cell>
          <cell r="C89" t="str">
            <v>XNIR</v>
          </cell>
        </row>
        <row r="90">
          <cell r="A90" t="str">
            <v>B2522709</v>
          </cell>
          <cell r="B90" t="str">
            <v xml:space="preserve">A037: Unit 6, Former Milk Marketing Board Buildings, High Copse Farm, Hyde End Road, Shinfield, Reading RG2 9ES </v>
          </cell>
          <cell r="C90" t="str">
            <v>XNIR</v>
          </cell>
        </row>
        <row r="91">
          <cell r="A91" t="str">
            <v>B2526100</v>
          </cell>
          <cell r="B91" t="str">
            <v xml:space="preserve">A038: Lane End Farm (Landlord), Shinfield, Reading, RG2 9BE </v>
          </cell>
          <cell r="C91" t="str">
            <v>XRET</v>
          </cell>
        </row>
        <row r="92">
          <cell r="A92" t="str">
            <v>B2526101</v>
          </cell>
          <cell r="B92" t="str">
            <v xml:space="preserve">A038: Lane End Farm, Shinfield, Reading, RG2 9BE </v>
          </cell>
          <cell r="C92" t="str">
            <v>XRET</v>
          </cell>
        </row>
        <row r="93">
          <cell r="A93" t="str">
            <v>B2526300</v>
          </cell>
          <cell r="B93" t="str">
            <v>A040: Lane End Farm Stables, Shinfield Road, Shinfield, Reading, RG2 9BE</v>
          </cell>
          <cell r="C93" t="str">
            <v>XRET</v>
          </cell>
        </row>
        <row r="94">
          <cell r="A94" t="str">
            <v>B2526500</v>
          </cell>
          <cell r="B94" t="str">
            <v>A042: Lane End Farm House, Shinfield Road, Shinfield, Reading, RG2 9BE</v>
          </cell>
          <cell r="C94" t="str">
            <v>XRET</v>
          </cell>
        </row>
        <row r="95">
          <cell r="A95" t="str">
            <v>B2522900</v>
          </cell>
          <cell r="B95" t="str">
            <v>A047: Nursery Cottage, Church Lane, Shinfield, Reading, RG2 9DB</v>
          </cell>
          <cell r="C95" t="str">
            <v>XNIR</v>
          </cell>
        </row>
        <row r="96">
          <cell r="A96" t="str">
            <v>B2526700</v>
          </cell>
          <cell r="B96" t="str">
            <v>A048: Old Forge Borehole, Cutbush Lane, Shinfield, Reading</v>
          </cell>
          <cell r="C96" t="str">
            <v>XRET</v>
          </cell>
        </row>
        <row r="97">
          <cell r="A97" t="str">
            <v>B3076102</v>
          </cell>
          <cell r="B97" t="str">
            <v xml:space="preserve">A049: Oldhouse Farm Site, Cutbush Lane, Shinfield, Reading, RG2 9AE - SERVICE CHARGE COSTS ONLY </v>
          </cell>
          <cell r="C97" t="str">
            <v>NJEX</v>
          </cell>
        </row>
        <row r="98">
          <cell r="A98" t="str">
            <v>B2526800</v>
          </cell>
          <cell r="B98" t="str">
            <v>A049: Oldhouse Farm Site (Landlord), Cutbush Lane, Shinfield, Reading, RG2 9AE</v>
          </cell>
          <cell r="C98" t="str">
            <v>XRET</v>
          </cell>
        </row>
        <row r="99">
          <cell r="A99" t="str">
            <v>B3074500</v>
          </cell>
          <cell r="B99" t="str">
            <v>A049: A110, Site 2, Oldhouse Farm, Cutbush Lane, Shinfield, Reading, RG2 9AE</v>
          </cell>
          <cell r="C99" t="str">
            <v>XRET</v>
          </cell>
        </row>
        <row r="100">
          <cell r="A100" t="str">
            <v>B3074600</v>
          </cell>
          <cell r="B100" t="str">
            <v xml:space="preserve">A049: A111, Unit 9, Oldhouse Farm, Cutbush Lane, Shinfield, Reading, RG2 9AE </v>
          </cell>
          <cell r="C100" t="str">
            <v>XRET</v>
          </cell>
        </row>
        <row r="101">
          <cell r="A101" t="str">
            <v>B3074700</v>
          </cell>
          <cell r="B101" t="str">
            <v>A049: A112, Unit 10, Oldhouse Farm, Cutbush Lane, Shinfield, Reading, RG2 9AE</v>
          </cell>
          <cell r="C101" t="str">
            <v>XRET</v>
          </cell>
        </row>
        <row r="102">
          <cell r="A102" t="str">
            <v>B3074801</v>
          </cell>
          <cell r="B102" t="str">
            <v>A049: A113, Unit 7 and external space, Oldhouse Farm, Cutbush Lane, Shinfield, Reading, RG2 9AE</v>
          </cell>
          <cell r="C102" t="str">
            <v>XRET</v>
          </cell>
        </row>
        <row r="103">
          <cell r="A103" t="str">
            <v>B3074800</v>
          </cell>
          <cell r="B103" t="str">
            <v>A049: A113, Unit 8, Oldhouse Farm, Cutbush Lane, Shinfield, Reading, RG2 9AE</v>
          </cell>
          <cell r="C103" t="str">
            <v>XRET</v>
          </cell>
        </row>
        <row r="104">
          <cell r="A104" t="str">
            <v>B3075300</v>
          </cell>
          <cell r="B104" t="str">
            <v>A049: A118, Unit 5, Oldhouse Farm, Cutbush Lane, Shinfield, Reading, RG2 9AE</v>
          </cell>
          <cell r="C104" t="str">
            <v>XRET</v>
          </cell>
        </row>
        <row r="105">
          <cell r="A105" t="str">
            <v>B3075301</v>
          </cell>
          <cell r="B105" t="str">
            <v>A049: A118, Site 3, Cutbush Lane, Shinfield, Reading, RG2 9AE</v>
          </cell>
          <cell r="C105" t="str">
            <v>XRET</v>
          </cell>
        </row>
        <row r="106">
          <cell r="A106" t="str">
            <v>B3075400</v>
          </cell>
          <cell r="B106" t="str">
            <v>A049: A119, Unit 6, Oldhouse Farm, Cutbush Lane, Shinfield, Reading, RG2 9AE</v>
          </cell>
          <cell r="C106" t="str">
            <v>XRET</v>
          </cell>
        </row>
        <row r="107">
          <cell r="A107" t="str">
            <v>B3075700</v>
          </cell>
          <cell r="B107" t="str">
            <v>A049: A122, Unit 1, Unit 4 and Site 4, Oldhouse Farm, Cutbush Lane, Shinfield, Reading, RG2 9AE</v>
          </cell>
          <cell r="C107" t="str">
            <v>XRET</v>
          </cell>
        </row>
        <row r="108">
          <cell r="A108" t="str">
            <v>B3075701</v>
          </cell>
          <cell r="B108" t="str">
            <v>A049: A122, Unit 2, Oldhouse Farm, Cutbush Lane, Shinfield, Reading, RG2 9AE</v>
          </cell>
          <cell r="C108" t="str">
            <v>XRET</v>
          </cell>
        </row>
        <row r="109">
          <cell r="A109" t="str">
            <v>B3075702</v>
          </cell>
          <cell r="B109" t="str">
            <v>A049: A122, Unit 3, Oldhouse Farm, Cutbush Lane, Shinfield, Reading, RG2 9AE</v>
          </cell>
          <cell r="C109" t="str">
            <v>XRET</v>
          </cell>
        </row>
        <row r="110">
          <cell r="A110" t="str">
            <v>B3075800</v>
          </cell>
          <cell r="B110" t="str">
            <v>A049: A123, Unit 11, Oldhouse Farm, Cutbush Lane, Shinfield, Reading, RG2 9AE</v>
          </cell>
          <cell r="C110" t="str">
            <v>XRET</v>
          </cell>
        </row>
        <row r="111">
          <cell r="A111" t="str">
            <v>B3076000</v>
          </cell>
          <cell r="B111" t="str">
            <v>A049: A125, Unit 12, Oldhouse Farm, Cutbush Lane, Shinfield, Reading, RG2 9AE</v>
          </cell>
          <cell r="C111" t="str">
            <v>XRET</v>
          </cell>
        </row>
        <row r="112">
          <cell r="A112" t="str">
            <v>B3076100</v>
          </cell>
          <cell r="B112" t="str">
            <v>A049: A126, Unit 14, Oldhouse Farm, Cutbush Lane, Shinfield, Reading, RG2 9AE</v>
          </cell>
          <cell r="C112" t="str">
            <v>XRET</v>
          </cell>
        </row>
        <row r="113">
          <cell r="A113" t="str">
            <v>B3076101</v>
          </cell>
          <cell r="B113" t="str">
            <v>A049: A126, Unit 13, Oldhouse Farm, Cutbush Lane, Shinfield, Reading, RG2 9AE</v>
          </cell>
          <cell r="C113" t="str">
            <v>XRET</v>
          </cell>
        </row>
        <row r="114">
          <cell r="A114" t="str">
            <v>B3074502</v>
          </cell>
          <cell r="B114" t="str">
            <v xml:space="preserve">A049: Site 1, Oldhouse Farm, Cutbush Lane, Shinfield, Reading Berkshire RG2 9AE </v>
          </cell>
          <cell r="C114" t="str">
            <v>XRET</v>
          </cell>
        </row>
        <row r="115">
          <cell r="A115" t="str">
            <v>B3074503</v>
          </cell>
          <cell r="B115" t="str">
            <v xml:space="preserve">A049: Site 6, Oldhouse Farm, Cutbush Lane, Shinfield, Reading Berkshire RG2 9AE </v>
          </cell>
          <cell r="C115" t="str">
            <v>XRET</v>
          </cell>
        </row>
        <row r="116">
          <cell r="A116" t="str">
            <v>B2526900</v>
          </cell>
          <cell r="B116" t="str">
            <v>A050: Oldhouse Farm House, Cutbush Lane, Shinfield, Reading, RG2 9AE</v>
          </cell>
          <cell r="C116" t="str">
            <v>XRET</v>
          </cell>
        </row>
        <row r="117">
          <cell r="A117" t="str">
            <v>B2523100</v>
          </cell>
          <cell r="B117" t="str">
            <v>A055: Stantons, Church Lane, Shinfield, RG2 9BY</v>
          </cell>
          <cell r="C117" t="str">
            <v>XNIR</v>
          </cell>
        </row>
        <row r="118">
          <cell r="A118" t="str">
            <v>B2523200</v>
          </cell>
          <cell r="B118" t="str">
            <v>A057: The Haven, Church Lane, Shinfield, Reading, RG2 9BY</v>
          </cell>
          <cell r="C118" t="str">
            <v>XNIR</v>
          </cell>
        </row>
        <row r="119">
          <cell r="A119" t="str">
            <v>B2527100</v>
          </cell>
          <cell r="B119" t="str">
            <v>A058: Upperwood Farm, Bungalow Flat, Cutbush Lane, Shinfield, Reading, RG2 9AA</v>
          </cell>
          <cell r="C119" t="str">
            <v>XRET</v>
          </cell>
        </row>
        <row r="120">
          <cell r="A120" t="str">
            <v>B2526600</v>
          </cell>
          <cell r="B120" t="str">
            <v>A059: Building A046 Storage Barn, Upperwood Farm, Cutbush Lane, Shinfield, RG2 9AA</v>
          </cell>
          <cell r="C120" t="str">
            <v>XRET</v>
          </cell>
        </row>
        <row r="121">
          <cell r="A121" t="str">
            <v>B2502700</v>
          </cell>
          <cell r="B121" t="str">
            <v>A059: (Landlord Code), Upperwood Farm, Cutbush Lane, Shinfield, Reading, Berkshire RG2 9AA</v>
          </cell>
          <cell r="C121" t="str">
            <v>XRET</v>
          </cell>
        </row>
        <row r="122">
          <cell r="A122" t="str">
            <v>B3076400</v>
          </cell>
          <cell r="B122" t="str">
            <v>A059: Site 5, Upperwood Farm, Cutbush Lane, Shinfield, Reading, RG2 9AA</v>
          </cell>
          <cell r="C122" t="str">
            <v>XRET</v>
          </cell>
        </row>
        <row r="123">
          <cell r="A123" t="str">
            <v>B3076500</v>
          </cell>
          <cell r="B123" t="str">
            <v>A059: A130, Unit 1, Upperwood Farm Double Garage, Cutbush Lane, Shinfield, Reading, RG2 9AA</v>
          </cell>
          <cell r="C123" t="str">
            <v>XRET</v>
          </cell>
        </row>
        <row r="124">
          <cell r="A124" t="str">
            <v>B3076600</v>
          </cell>
          <cell r="B124" t="str">
            <v>A059: A131, Unit 2, Upperwood Farm, Cutbush Lane, Shinfield, Reading, RG2 9AA</v>
          </cell>
          <cell r="C124" t="str">
            <v>XRET</v>
          </cell>
        </row>
        <row r="125">
          <cell r="A125" t="str">
            <v>B3076700</v>
          </cell>
          <cell r="B125" t="str">
            <v>A059: Site 1, Building A132 and Open Storage Land, Upperwood Farm , Cutbush Lane, Shinfield, Reading, RG2 9AA</v>
          </cell>
          <cell r="C125" t="str">
            <v>XRET</v>
          </cell>
        </row>
        <row r="126">
          <cell r="A126" t="str">
            <v>B3588000</v>
          </cell>
          <cell r="B126" t="str">
            <v>A059: Site 4, Open Storage Land, Upperwood Farm, Cutbush Lane, Shinfield, Reading, RG2 9AA</v>
          </cell>
          <cell r="C126" t="str">
            <v>XRET</v>
          </cell>
        </row>
        <row r="127">
          <cell r="A127" t="str">
            <v>B3588100</v>
          </cell>
          <cell r="B127" t="str">
            <v>A059: Site 2, Open Storage Land, Upperwood Farm, Cutbush Lane, Shinfield, Reading, RG2 9AA</v>
          </cell>
          <cell r="C127" t="str">
            <v>XRET</v>
          </cell>
        </row>
        <row r="128">
          <cell r="A128" t="str">
            <v>B3588501</v>
          </cell>
          <cell r="B128" t="str">
            <v>A059: Site 3, Open Storage Land, Upperwood Farm, Cutbush Lane, Shinfield, Reading, RG2 9AA</v>
          </cell>
          <cell r="C128" t="str">
            <v>XRET</v>
          </cell>
        </row>
        <row r="129">
          <cell r="A129" t="str">
            <v>B3583500</v>
          </cell>
          <cell r="B129" t="str">
            <v>A059: Upperwood Farm - Paddock Land to the rear of Upperwood Farm House, Cutbush Lane, Shinfield, Reading, RG2 9AA</v>
          </cell>
          <cell r="C129" t="str">
            <v>XRET</v>
          </cell>
        </row>
        <row r="130">
          <cell r="A130" t="str">
            <v>B2527200</v>
          </cell>
          <cell r="B130" t="str">
            <v>A060: Upperwood Farm Bungalow, Cutbush Lane, Shinfield, Reading, RG2 9AA</v>
          </cell>
          <cell r="C130" t="str">
            <v>XRET</v>
          </cell>
        </row>
        <row r="131">
          <cell r="A131" t="str">
            <v>B2527300</v>
          </cell>
          <cell r="B131" t="str">
            <v>A061: Upperwood Farm House, Cutbush Lane, Shinfield, Reading, RG2 9AA</v>
          </cell>
          <cell r="C131" t="str">
            <v>XRET</v>
          </cell>
        </row>
        <row r="132">
          <cell r="A132" t="str">
            <v>B2523300</v>
          </cell>
          <cell r="B132" t="str">
            <v>A062: Vaernes, Church Lane, Shinfield, Reading, RG2 9BY</v>
          </cell>
          <cell r="C132" t="str">
            <v>XNIR</v>
          </cell>
        </row>
        <row r="133">
          <cell r="A133" t="str">
            <v>B2523400</v>
          </cell>
          <cell r="B133" t="str">
            <v>A065: 1 Cocklebury Cottages, Church Lane, Arborfield, Reading, RG2 9HX</v>
          </cell>
          <cell r="C133" t="str">
            <v>XNIR</v>
          </cell>
        </row>
        <row r="134">
          <cell r="A134" t="str">
            <v>B2523500</v>
          </cell>
          <cell r="B134" t="str">
            <v>A066: 2 Cocklebury Cottages, Church Lane, Arborfield, Reading, RG2 9HX</v>
          </cell>
          <cell r="C134" t="str">
            <v>XNIR</v>
          </cell>
        </row>
        <row r="135">
          <cell r="A135" t="str">
            <v>B2523600</v>
          </cell>
          <cell r="B135" t="str">
            <v>A067: 1 Jilkes Cottages, Carters Hill, Arborfield, Reading, RG2 9JJ</v>
          </cell>
          <cell r="C135" t="str">
            <v>XNIR</v>
          </cell>
        </row>
        <row r="136">
          <cell r="A136" t="str">
            <v>B2523700</v>
          </cell>
          <cell r="B136" t="str">
            <v>A068: 2 Jilkes Cottages, Carters Hill, Arborfield, Reading, RG2 9JJ</v>
          </cell>
          <cell r="C136" t="str">
            <v>XNIR</v>
          </cell>
        </row>
        <row r="137">
          <cell r="A137" t="str">
            <v>B2523800</v>
          </cell>
          <cell r="B137" t="str">
            <v>A069: Aberleigh, Hall Farm, Church Lane, Arborfield, Reading, RG2 9HX</v>
          </cell>
          <cell r="C137" t="str">
            <v>XNIR</v>
          </cell>
        </row>
        <row r="138">
          <cell r="A138" t="str">
            <v>B2523900</v>
          </cell>
          <cell r="B138" t="str">
            <v>A070: Arborfield Hall Farmhouse, Church Lane, Arborfield, Reading, RG2 9HX (Landlord)</v>
          </cell>
          <cell r="C138" t="str">
            <v>XNIR</v>
          </cell>
        </row>
        <row r="139">
          <cell r="A139" t="str">
            <v>B2523901</v>
          </cell>
          <cell r="B139" t="str">
            <v>A070: Arborfield Hall Farmhouse Bedsit 1, Church Lane, Arborfield, Reading, RG2 9HX</v>
          </cell>
          <cell r="C139" t="str">
            <v>XNIR</v>
          </cell>
        </row>
        <row r="140">
          <cell r="A140" t="str">
            <v>B2523902</v>
          </cell>
          <cell r="B140" t="str">
            <v>A070: Arborfield Hall Farmhouse, Bedsit 2, Church Lane, Arborfield, Reading, RG2 9HX</v>
          </cell>
          <cell r="C140" t="str">
            <v>XNIR</v>
          </cell>
        </row>
        <row r="141">
          <cell r="A141" t="str">
            <v>B2523903</v>
          </cell>
          <cell r="B141" t="str">
            <v>A070: Arborfield Hall Farmhouse, Bedsit 3, Church Lane, Arborfield, Reading, RG2 9HX</v>
          </cell>
          <cell r="C141" t="str">
            <v>XNIR</v>
          </cell>
        </row>
        <row r="142">
          <cell r="A142" t="str">
            <v>B2523904</v>
          </cell>
          <cell r="B142" t="str">
            <v>A070: Arborfield Hall Farmhouse, Room 4, Church Lane, Arborfield, Reading, RG2 9HX</v>
          </cell>
          <cell r="C142" t="str">
            <v>XNIR</v>
          </cell>
        </row>
        <row r="143">
          <cell r="A143" t="str">
            <v>B2523905</v>
          </cell>
          <cell r="B143" t="str">
            <v>A070: Arborfield Hall Farmhouse, Room 5, Church Lane, Arborfield, Reading, RG2 9HX</v>
          </cell>
          <cell r="C143" t="str">
            <v>XNIR</v>
          </cell>
        </row>
        <row r="144">
          <cell r="A144" t="str">
            <v>B2523906</v>
          </cell>
          <cell r="B144" t="str">
            <v>A070: Arborfield Hall Farmhouse, Bedsit 6, Church Lane, Arborfield, Reading, RG2 9HX</v>
          </cell>
          <cell r="C144" t="str">
            <v>XNIR</v>
          </cell>
        </row>
        <row r="145">
          <cell r="A145" t="str">
            <v>B2523907</v>
          </cell>
          <cell r="B145" t="str">
            <v>A070: Arborfield Hall Farmhouse, Flat 1, Church Lane, Arborfield, Reading, RG2 9HX</v>
          </cell>
          <cell r="C145" t="str">
            <v>XNIR</v>
          </cell>
        </row>
        <row r="146">
          <cell r="A146" t="str">
            <v>B2523908</v>
          </cell>
          <cell r="B146" t="str">
            <v>A070: Arborfield Hall Farmhouse, Flat 2, Church Lane, Arborfield, Reading, RG2 9HX</v>
          </cell>
          <cell r="C146" t="str">
            <v>XNIR</v>
          </cell>
        </row>
        <row r="147">
          <cell r="A147" t="str">
            <v>B2524000</v>
          </cell>
          <cell r="B147" t="str">
            <v>A071: Badger Cottage, Church Lane, Arborfield, Reading, RG2 9HX</v>
          </cell>
          <cell r="C147" t="str">
            <v>XNIR</v>
          </cell>
        </row>
        <row r="148">
          <cell r="A148" t="str">
            <v>B2524100</v>
          </cell>
          <cell r="B148" t="str">
            <v>A074: Church Cottage, Church Lane, Arborfield, Reading, RG2 9HX</v>
          </cell>
          <cell r="C148" t="str">
            <v>XNIR</v>
          </cell>
        </row>
        <row r="149">
          <cell r="A149" t="str">
            <v>B2527500</v>
          </cell>
          <cell r="B149" t="str">
            <v>A075: Mill House, Church Lane, Arborfield, Reading, RG2 9HX</v>
          </cell>
          <cell r="C149" t="str">
            <v>XRET</v>
          </cell>
        </row>
        <row r="150">
          <cell r="A150" t="str">
            <v>B2524200</v>
          </cell>
          <cell r="B150" t="str">
            <v>A076: East Lodge, Church Lane, Arborfield, Reading, RG2 9HX</v>
          </cell>
          <cell r="C150" t="str">
            <v>XNIR</v>
          </cell>
        </row>
        <row r="151">
          <cell r="A151" t="str">
            <v>B2524400</v>
          </cell>
          <cell r="B151" t="str">
            <v>A078: Newhaven, Church Lane, Arborfield, Reading, RG2 9HX</v>
          </cell>
          <cell r="C151" t="str">
            <v>XNIR</v>
          </cell>
        </row>
        <row r="152">
          <cell r="A152" t="str">
            <v>B2524500</v>
          </cell>
          <cell r="B152" t="str">
            <v>A079: Old Church Cottage, Church Lane, Arborfield, Reading, RG2 9HX</v>
          </cell>
          <cell r="C152" t="str">
            <v>XNIR</v>
          </cell>
        </row>
        <row r="153">
          <cell r="A153" t="str">
            <v>B2524600</v>
          </cell>
          <cell r="B153" t="str">
            <v>A080: Oldfield, Church Lane, Arborfield, Reading, RG2 9HX</v>
          </cell>
          <cell r="C153" t="str">
            <v>XNIR</v>
          </cell>
        </row>
        <row r="154">
          <cell r="A154" t="str">
            <v>B2524700</v>
          </cell>
          <cell r="B154" t="str">
            <v>A081: Parkside, Church Lane, Arborfield, Reading, RG2 9HX</v>
          </cell>
          <cell r="C154" t="str">
            <v>XNIR</v>
          </cell>
        </row>
        <row r="155">
          <cell r="A155" t="str">
            <v>B2524800</v>
          </cell>
          <cell r="B155" t="str">
            <v>A082: Parkview, Church Lane, Arborfield, Reading, RG2 9HX</v>
          </cell>
          <cell r="C155" t="str">
            <v>XNIR</v>
          </cell>
        </row>
        <row r="156">
          <cell r="A156" t="str">
            <v>B2524900</v>
          </cell>
          <cell r="B156" t="str">
            <v>A083: South Lodge, Church Lane, Arborfield, Reading, RG2 9HY</v>
          </cell>
          <cell r="C156" t="str">
            <v>XNIR</v>
          </cell>
        </row>
        <row r="157">
          <cell r="A157" t="str">
            <v>B3073700</v>
          </cell>
          <cell r="B157" t="str">
            <v>A102: High Bay Barn, High Copse Farm, Hyde End Road, Shinfield, Reading RG2 9ES</v>
          </cell>
          <cell r="C157" t="str">
            <v>XNIR</v>
          </cell>
        </row>
        <row r="158">
          <cell r="A158" t="str">
            <v>B3073800</v>
          </cell>
          <cell r="B158" t="str">
            <v xml:space="preserve">A103: Former Silo Link Barn, Former Milk Marketing Board Buildings, High Copse Farm, Hyde End Road, Shinfield, Reading RG2 9ES </v>
          </cell>
          <cell r="C158" t="str">
            <v>XNIR</v>
          </cell>
        </row>
        <row r="159">
          <cell r="A159" t="str">
            <v>B3076200</v>
          </cell>
          <cell r="B159" t="str">
            <v>A127: Parrot Farm Barn, Arborfield Road, Shinfield, Reading, RG2 9EA</v>
          </cell>
          <cell r="C159" t="str">
            <v>XNIR</v>
          </cell>
        </row>
        <row r="160">
          <cell r="A160" t="str">
            <v>B3076300</v>
          </cell>
          <cell r="B160" t="str">
            <v>A128: Parrot Farm Cow Shed, Arborfield Road, Shinfield, Reading, RG2 9EA</v>
          </cell>
          <cell r="C160" t="str">
            <v>XNIR</v>
          </cell>
        </row>
        <row r="161">
          <cell r="A161" t="str">
            <v>B3079400</v>
          </cell>
          <cell r="B161" t="str">
            <v>A146: Wyverley Boar Stud Office/Mess/Laboratory, Hyde End Road, Shinfield, Reading, RG2 9EP</v>
          </cell>
          <cell r="C161" t="str">
            <v>XNIR</v>
          </cell>
        </row>
        <row r="162">
          <cell r="A162" t="str">
            <v>B3079500</v>
          </cell>
          <cell r="B162" t="str">
            <v>A147: Wyverley Boar Stud Pig Barn, Hyde End Road, Shinfield, Reading, RG2 9EP</v>
          </cell>
          <cell r="C162" t="str">
            <v>XNIR</v>
          </cell>
        </row>
        <row r="163">
          <cell r="A163" t="str">
            <v>B3079600</v>
          </cell>
          <cell r="B163" t="str">
            <v>A148: Wyverley Boar Stud Livestock Stalls, Hyde End Road, Shinfield, Reading, RG2 9EP</v>
          </cell>
          <cell r="C163" t="str">
            <v>XNIR</v>
          </cell>
        </row>
        <row r="164">
          <cell r="A164" t="str">
            <v>B3079700</v>
          </cell>
          <cell r="B164" t="str">
            <v>A149: Wyverley Boar Stud Pigsty, Hyde End Road, Shinfield, Reading, RG2 9EP</v>
          </cell>
          <cell r="C164" t="str">
            <v>XNIR</v>
          </cell>
        </row>
        <row r="165">
          <cell r="A165" t="str">
            <v>B3278300</v>
          </cell>
          <cell r="B165" t="str">
            <v>A207: Houndsmoor, Hyde End Road, Spencers Wood, Reading, RG7 1BG</v>
          </cell>
          <cell r="C165" t="str">
            <v>BAFQ</v>
          </cell>
        </row>
        <row r="166">
          <cell r="A166" t="str">
            <v>B3400851</v>
          </cell>
          <cell r="B166" t="str">
            <v>A209: Langley Mead, Loddon SANG, Hyde End Road, Shinfield, Reading</v>
          </cell>
          <cell r="C166" t="str">
            <v>XNIR</v>
          </cell>
        </row>
        <row r="167">
          <cell r="A167" t="str">
            <v>B2522805</v>
          </cell>
          <cell r="B167" t="str">
            <v>A210: No. 1 Grange Lodge, Cutbush Lane, Shinfield, RG2 9AF</v>
          </cell>
          <cell r="C167" t="str">
            <v>BAFQ</v>
          </cell>
        </row>
        <row r="168">
          <cell r="A168" t="str">
            <v>B2522806</v>
          </cell>
          <cell r="B168" t="str">
            <v>A211: No. 2 Grange Lodge, Cutbush Lane, Shinfield, RG2 9AF</v>
          </cell>
          <cell r="C168" t="str">
            <v>BAFQ</v>
          </cell>
        </row>
        <row r="169">
          <cell r="A169" t="str">
            <v>B2522807</v>
          </cell>
          <cell r="B169" t="str">
            <v>A212: No. 3 Grange Lodge, Cutbush Lane, Shinfield, RG2 9AF</v>
          </cell>
          <cell r="C169" t="str">
            <v>BAFQ</v>
          </cell>
        </row>
        <row r="170">
          <cell r="A170" t="str">
            <v>B2522808</v>
          </cell>
          <cell r="B170" t="str">
            <v>A213: No. 4 Grange Lodge, Cutbush Lane, Shinfield, RG2 9AF</v>
          </cell>
          <cell r="C170" t="str">
            <v>BAFQ</v>
          </cell>
        </row>
        <row r="171">
          <cell r="A171" t="str">
            <v>B2522801</v>
          </cell>
          <cell r="B171" t="str">
            <v>A214: Manor Site Retained Land, Brookers Site, Brookers Hill, Shinfield, Reading, RG2 9BX</v>
          </cell>
          <cell r="C171" t="str">
            <v>XNIR</v>
          </cell>
        </row>
        <row r="172">
          <cell r="A172" t="str">
            <v>B2522735</v>
          </cell>
          <cell r="B172" t="str">
            <v>A215: Upperwood Farm, Cutbush Lane, Shinfield, Reading, RG2 9AA</v>
          </cell>
          <cell r="C172" t="str">
            <v>XRET</v>
          </cell>
        </row>
        <row r="173">
          <cell r="A173" t="str">
            <v>B3400906</v>
          </cell>
          <cell r="B173" t="str">
            <v>A220: Ridge SANG, Hyde End Lane, Shinfield, Reading, RG7 1EP</v>
          </cell>
          <cell r="C173" t="str">
            <v>XNIR</v>
          </cell>
        </row>
        <row r="174">
          <cell r="A174" t="str">
            <v>B3400907</v>
          </cell>
          <cell r="B174" t="str">
            <v>A223: High Copse Common SANG, Hyde End Road, Shinfield, Reading</v>
          </cell>
          <cell r="C174" t="str">
            <v>XNIR</v>
          </cell>
        </row>
        <row r="175">
          <cell r="A175" t="str">
            <v>B2522736</v>
          </cell>
          <cell r="B175" t="str">
            <v>A224: Royal British Legion Clubhouse, School Green, Shinfield, RG2 9EH</v>
          </cell>
          <cell r="C175" t="str">
            <v>BAFQ</v>
          </cell>
        </row>
        <row r="176">
          <cell r="A176" t="str">
            <v>B2525000</v>
          </cell>
          <cell r="B176" t="str">
            <v>A800: Wyverley Pig Unit, Hyde End Road, Shinfield, Reading, RG2 9EP</v>
          </cell>
          <cell r="C176" t="str">
            <v>XNIR</v>
          </cell>
        </row>
        <row r="177">
          <cell r="A177" t="str">
            <v>B2525100</v>
          </cell>
          <cell r="B177" t="str">
            <v>A801: Millworth Lane Recreational Ground, Shinfield, Reading, RG2 9EN</v>
          </cell>
          <cell r="C177" t="str">
            <v>XNIR</v>
          </cell>
        </row>
        <row r="178">
          <cell r="A178" t="str">
            <v>A3096606</v>
          </cell>
          <cell r="B178" t="str">
            <v>A802 - Betty Grove Land, Sindlesham, Berkshire, RG41 5DR</v>
          </cell>
          <cell r="C178" t="str">
            <v>FBFP</v>
          </cell>
        </row>
        <row r="179">
          <cell r="A179" t="str">
            <v>A3096607</v>
          </cell>
          <cell r="B179" t="str">
            <v>A803 - The Firs, Carters Hill, Aborfield, Reading, RG2 9JJ</v>
          </cell>
          <cell r="C179" t="str">
            <v>FBFP</v>
          </cell>
        </row>
        <row r="180">
          <cell r="A180" t="str">
            <v>B2525200</v>
          </cell>
          <cell r="B180" t="str">
            <v>A804: Carters Hill Land Grazing Land (0.25 acres), land adjacent to The Firs and Park Farm, Carters Hill, Arborfield, RG2 9JJ</v>
          </cell>
          <cell r="C180" t="str">
            <v>XNIR</v>
          </cell>
        </row>
        <row r="181">
          <cell r="A181" t="str">
            <v>B2525300</v>
          </cell>
          <cell r="B181" t="str">
            <v>A805: River Loddon, Hall Farm, Arborfield, Reading</v>
          </cell>
          <cell r="C181" t="str">
            <v>XNIR</v>
          </cell>
        </row>
        <row r="182">
          <cell r="A182" t="str">
            <v>B2525400</v>
          </cell>
          <cell r="B182" t="str">
            <v>A806: Land at the Old Gravel Pits, Shinfield</v>
          </cell>
          <cell r="C182" t="str">
            <v>XNIR</v>
          </cell>
        </row>
        <row r="183">
          <cell r="A183" t="str">
            <v>B2516000</v>
          </cell>
          <cell r="B183" t="str">
            <v>A808: Telefonica, Lane End Farm (aerials), Cutbush Lane, Reading,</v>
          </cell>
          <cell r="C183" t="str">
            <v>BAFQ</v>
          </cell>
        </row>
        <row r="184">
          <cell r="A184" t="str">
            <v>B2525500</v>
          </cell>
          <cell r="B184" t="str">
            <v>A809: Paddock Land, Arborfield Hall Farm, CEDAR, The University of Reading, Intra-School Department of Agriculture, Arborfield Hall Farm, Church Lane, Arborfield, Berkshire, RG2 9HX</v>
          </cell>
          <cell r="C184" t="str">
            <v>XNIR</v>
          </cell>
        </row>
        <row r="185">
          <cell r="A185" t="str">
            <v>A3096614</v>
          </cell>
          <cell r="B185" t="str">
            <v>A811 - Carters Hill Grazing Land, Carters Hill, Aborfield, Reading, RG2 9JJ</v>
          </cell>
          <cell r="C185" t="str">
            <v>FBFP</v>
          </cell>
        </row>
        <row r="186">
          <cell r="A186" t="str">
            <v>B3049700</v>
          </cell>
          <cell r="B186" t="str">
            <v>A814: Garden land adjoining 17 The Manor, Shinfield, Reading, RG2 9DP</v>
          </cell>
          <cell r="C186" t="str">
            <v>XNIR</v>
          </cell>
        </row>
        <row r="187">
          <cell r="A187" t="str">
            <v>B3272100</v>
          </cell>
          <cell r="B187" t="str">
            <v>A815: Land (0.41 hectare (1.02 acres)) off Hyde End Lane Ryeish Green Reading Berkshire</v>
          </cell>
          <cell r="C187" t="str">
            <v>XNIR</v>
          </cell>
        </row>
        <row r="188">
          <cell r="A188" t="str">
            <v>B3137800</v>
          </cell>
          <cell r="B188" t="str">
            <v>A816: A171,Biological Sciences Plant &amp; Machinery Store, Cutbush Lane, Shinfield, Reading, RG2 9AF</v>
          </cell>
          <cell r="C188" t="str">
            <v>XRET</v>
          </cell>
        </row>
        <row r="189">
          <cell r="A189" t="str">
            <v>B3137900</v>
          </cell>
          <cell r="B189" t="str">
            <v>A816: A172, Biological Sciences Plant Store,Lab &amp; Offices, Cutbush Lane, Shinfield, Reading, RG2 9AF</v>
          </cell>
          <cell r="C189" t="str">
            <v>XRET</v>
          </cell>
        </row>
        <row r="190">
          <cell r="A190" t="str">
            <v>B3138000</v>
          </cell>
          <cell r="B190" t="str">
            <v>A816: A173, Biological Sciences Mess Room, Toliets &amp; Office, Cutbush Lane, Shinfield, Reading, RG2 9AF</v>
          </cell>
          <cell r="C190" t="str">
            <v>XRET</v>
          </cell>
        </row>
        <row r="191">
          <cell r="A191" t="str">
            <v>B3138100</v>
          </cell>
          <cell r="B191" t="str">
            <v>A816: A174, Biological Sciences Lean to Storage, Cutbush Lane, Shinfield, Reading, RG2 9AF</v>
          </cell>
          <cell r="C191" t="str">
            <v>XRET</v>
          </cell>
        </row>
        <row r="192">
          <cell r="A192" t="str">
            <v>B3138200</v>
          </cell>
          <cell r="B192" t="str">
            <v>A816: A175,Biological Sciences Storage, Cutbush Lane, Shinfield, Reading, RG2 9AF</v>
          </cell>
          <cell r="C192" t="str">
            <v>XRET</v>
          </cell>
        </row>
        <row r="193">
          <cell r="A193" t="str">
            <v>B3138300</v>
          </cell>
          <cell r="B193" t="str">
            <v>A816: A176, Biological Sciences Storage 2, Cutbush Lane, Shinfield, Reading, RG2 9AF</v>
          </cell>
          <cell r="C193" t="str">
            <v>XRET</v>
          </cell>
        </row>
        <row r="194">
          <cell r="A194" t="str">
            <v>B3138400</v>
          </cell>
          <cell r="B194" t="str">
            <v>A816: A177, Biological Sciences Chemical Store, Cutbush Lane, Shinfield, Reading, RG2 9AF</v>
          </cell>
          <cell r="C194" t="str">
            <v>XRET</v>
          </cell>
        </row>
        <row r="195">
          <cell r="A195" t="str">
            <v>B3139800</v>
          </cell>
          <cell r="B195" t="str">
            <v>A816: A191,Shinfield Grange - Biological Sciences Polytunnel 8, Cutbush Lane, Shinfield, Reading, RG2 9AF</v>
          </cell>
          <cell r="C195" t="str">
            <v>XRET</v>
          </cell>
        </row>
        <row r="196">
          <cell r="A196" t="str">
            <v>B3139900</v>
          </cell>
          <cell r="B196" t="str">
            <v>A816: A192, Shinfield Grange - Storage and Switchgear, Cutbush Lane, Shinfield, Reading, RG2 9AF</v>
          </cell>
          <cell r="C196" t="str">
            <v>XRET</v>
          </cell>
        </row>
        <row r="197">
          <cell r="A197" t="str">
            <v>B3140000</v>
          </cell>
          <cell r="B197" t="str">
            <v>A816: A193, Shinfield Grange - Polytunnel 9, Cutbush Lane, Shinfield, Reading, RG2 9AF</v>
          </cell>
          <cell r="C197" t="str">
            <v>XRET</v>
          </cell>
        </row>
        <row r="198">
          <cell r="A198" t="str">
            <v>B3140100</v>
          </cell>
          <cell r="B198" t="str">
            <v>A816: A194, Shinfield Grange - Polytunnel 10, Cutbush Lane, Shinfield, Reading, RG2 9AF</v>
          </cell>
          <cell r="C198" t="str">
            <v>XRET</v>
          </cell>
        </row>
        <row r="199">
          <cell r="A199" t="str">
            <v>B3140200</v>
          </cell>
          <cell r="B199" t="str">
            <v>A816: A195, Shinfield Grange - Plant Room 4, Cutbush Lane, Shinfield, Reading, RG2 9AF</v>
          </cell>
          <cell r="C199" t="str">
            <v>XRET</v>
          </cell>
        </row>
        <row r="200">
          <cell r="A200" t="str">
            <v>B3400870</v>
          </cell>
          <cell r="B200" t="str">
            <v>A816: Old Field Station Site, Cutbush Lane, Shinfield, Reading, RG2 9AF</v>
          </cell>
          <cell r="C200" t="str">
            <v>XRET</v>
          </cell>
        </row>
        <row r="201">
          <cell r="A201" t="str">
            <v>B3135800</v>
          </cell>
          <cell r="B201" t="str">
            <v>A817: A151, PEL Store Room/Meters, Cutbush Lane, Shinfield, Reading, RG2 9AF</v>
          </cell>
          <cell r="C201" t="str">
            <v>XRET</v>
          </cell>
        </row>
        <row r="202">
          <cell r="A202" t="str">
            <v>B3135900</v>
          </cell>
          <cell r="B202" t="str">
            <v>A817: A152, PEL Generator Room, Cutbush Lane, Shinfield, Reading, RG2 9AF</v>
          </cell>
          <cell r="C202" t="str">
            <v>XRET</v>
          </cell>
        </row>
        <row r="203">
          <cell r="A203" t="str">
            <v>B3136000</v>
          </cell>
          <cell r="B203" t="str">
            <v>A817: A153, PEL Plant Room Sewer Pumps, Cutbush Lane, Shinfield, Reading, RG2 9AF</v>
          </cell>
          <cell r="C203" t="str">
            <v>XRET</v>
          </cell>
        </row>
        <row r="204">
          <cell r="A204" t="str">
            <v>B3136100</v>
          </cell>
          <cell r="B204" t="str">
            <v>A817: A154, Shinfield Grange - PEL Storage Building, Cutbush Lane, Shinfield, Reading, RG2 9AF</v>
          </cell>
          <cell r="C204" t="str">
            <v>XRET</v>
          </cell>
        </row>
        <row r="205">
          <cell r="A205" t="str">
            <v>B3136300</v>
          </cell>
          <cell r="B205" t="str">
            <v>A817: A156, PEL Store Room, Cutbush Lane, Shinfield, Reading, RG2 9AF</v>
          </cell>
          <cell r="C205" t="str">
            <v>XRET</v>
          </cell>
        </row>
        <row r="206">
          <cell r="A206" t="str">
            <v>B3136400</v>
          </cell>
          <cell r="B206" t="str">
            <v>A817: A157, PEL Stabilising, Cutbush Lane, Shinfield, Reading, RG2 9AF</v>
          </cell>
          <cell r="C206" t="str">
            <v>XRET</v>
          </cell>
        </row>
        <row r="207">
          <cell r="A207" t="str">
            <v>B3136500</v>
          </cell>
          <cell r="B207" t="str">
            <v>A817: A158, PEL Storage 1, Cutbush Lane, Shinfield, Reading, RG2 9AF</v>
          </cell>
          <cell r="C207" t="str">
            <v>XRET</v>
          </cell>
        </row>
        <row r="208">
          <cell r="A208" t="str">
            <v>B3136600</v>
          </cell>
          <cell r="B208" t="str">
            <v>A817: A159, PEL Toilet Block &amp; Shower, Cutbush Lane, Shinfield, Reading, RG2 9AF</v>
          </cell>
          <cell r="C208" t="str">
            <v>XRET</v>
          </cell>
        </row>
        <row r="209">
          <cell r="A209" t="str">
            <v>B3136800</v>
          </cell>
          <cell r="B209" t="str">
            <v>A817: A161: PEL Workshop 1, Cutbush Lane, Shinfield, Reading, RG2 9AF</v>
          </cell>
          <cell r="C209" t="str">
            <v>XRET</v>
          </cell>
        </row>
        <row r="210">
          <cell r="A210" t="str">
            <v>B3400877</v>
          </cell>
          <cell r="B210" t="str">
            <v>A817: Building A155, Office 1, Cutbush Commercial, Cutbush Lane, Shinfield, Reading, RG2 9AF</v>
          </cell>
          <cell r="C210" t="str">
            <v>XRET</v>
          </cell>
        </row>
        <row r="211">
          <cell r="A211" t="str">
            <v>B3400878</v>
          </cell>
          <cell r="B211" t="str">
            <v>A817: Building A155, Office 2, Cutbush Commercial, Cutbush Lane, Shinfield, Reading, RG2 9AF</v>
          </cell>
          <cell r="C211" t="str">
            <v>XRET</v>
          </cell>
        </row>
        <row r="212">
          <cell r="A212" t="str">
            <v>B3198600</v>
          </cell>
          <cell r="B212" t="str">
            <v>A817: A203, PEL Boiler/Meter Room, Cutbush Lane, Shinfield, Reading, RG2 9AF</v>
          </cell>
          <cell r="C212" t="str">
            <v>XRET</v>
          </cell>
        </row>
        <row r="213">
          <cell r="A213" t="str">
            <v>B3198700</v>
          </cell>
          <cell r="B213" t="str">
            <v>A817: A204, PEL Fan Room, Cutbush Lane, Shinfield, Reading, RG2 9AF</v>
          </cell>
          <cell r="C213" t="str">
            <v>XRET</v>
          </cell>
        </row>
        <row r="214">
          <cell r="A214" t="str">
            <v>B3198800</v>
          </cell>
          <cell r="B214" t="str">
            <v>A817: A205, PEL Refrigeration Shed, Cutbush Lane, Shinfield, Reading, RG2 9AF</v>
          </cell>
          <cell r="C214" t="str">
            <v>XRET</v>
          </cell>
        </row>
        <row r="215">
          <cell r="A215" t="str">
            <v>B3400875</v>
          </cell>
          <cell r="B215" t="str">
            <v>A817: Cutbush Commercial (Former PEL Site), Cutbush Lane, Shinfield, Reading, RG2 9AF</v>
          </cell>
          <cell r="C215" t="str">
            <v>XRET</v>
          </cell>
        </row>
        <row r="216">
          <cell r="A216" t="str">
            <v>B3400876</v>
          </cell>
          <cell r="B216" t="str">
            <v>A817: A160, A161, A167 Buildings, Cutbush Commercial, Cutbush Lane, Shinfield, Reading, RG2 9AF</v>
          </cell>
          <cell r="C216" t="str">
            <v>XRET</v>
          </cell>
        </row>
        <row r="217">
          <cell r="A217" t="str">
            <v>B3400880</v>
          </cell>
          <cell r="B217" t="str">
            <v>A818: Brown's Green Field, Cutbush Lane, Shinfield, Reading, RG2 9AA</v>
          </cell>
          <cell r="C217" t="str">
            <v>XRET</v>
          </cell>
        </row>
        <row r="218">
          <cell r="A218" t="str">
            <v>B2529702</v>
          </cell>
          <cell r="B218" t="str">
            <v>A819:  Site A joining 16A Chruch Lane, Three Mile Cross, Reading, RG7 1HB</v>
          </cell>
          <cell r="C218" t="str">
            <v>XNIR</v>
          </cell>
        </row>
        <row r="219">
          <cell r="A219" t="str">
            <v>B2529703</v>
          </cell>
          <cell r="B219" t="str">
            <v>A820:  Land at Cutbush Lane for British Museum lease, Cutbush Lane, Shinfield, Reading, RG2 9AA</v>
          </cell>
          <cell r="C219" t="str">
            <v>XRET</v>
          </cell>
        </row>
        <row r="220">
          <cell r="A220" t="str">
            <v>B2529705</v>
          </cell>
          <cell r="B220" t="str">
            <v>A821: Cutbush South Parcel A- Cutbush Lane, Shinfield, Reading</v>
          </cell>
          <cell r="C220" t="str">
            <v>XRET</v>
          </cell>
        </row>
        <row r="221">
          <cell r="A221" t="str">
            <v>A3096608</v>
          </cell>
          <cell r="B221" t="str">
            <v>A999 - Hall Farm Shoot, Cedar Farm, Arborfield Hall Farm, Church Lane, Arborfield, Berks, RG2 9HX</v>
          </cell>
          <cell r="C221" t="str">
            <v>FBFP</v>
          </cell>
        </row>
        <row r="222">
          <cell r="A222" t="str">
            <v>A3096609</v>
          </cell>
          <cell r="B222" t="str">
            <v>A999 - Grazing Land CEDAR - Arborfield Hall Farm, Church Lane, Arborfield, Berks, RG2 9HX</v>
          </cell>
          <cell r="C222" t="str">
            <v>FBFP</v>
          </cell>
        </row>
        <row r="223">
          <cell r="A223" t="str">
            <v>B2529701</v>
          </cell>
          <cell r="B223" t="str">
            <v>A999: EM- XNIR Holding Account</v>
          </cell>
          <cell r="C223" t="str">
            <v>XNIR</v>
          </cell>
        </row>
        <row r="224">
          <cell r="A224" t="str">
            <v>B2529700</v>
          </cell>
          <cell r="B224" t="str">
            <v>A999: General Matters NIRD Estates</v>
          </cell>
          <cell r="C224" t="str">
            <v>XNIR</v>
          </cell>
        </row>
        <row r="225">
          <cell r="A225" t="str">
            <v>B2520150</v>
          </cell>
          <cell r="B225" t="str">
            <v>A999: NIRD Investment Property (General)</v>
          </cell>
          <cell r="C225" t="str">
            <v>XNIR</v>
          </cell>
        </row>
        <row r="226">
          <cell r="A226" t="str">
            <v>Y2200800</v>
          </cell>
          <cell r="B226" t="str">
            <v>Control Acct NIRD</v>
          </cell>
          <cell r="C226" t="str">
            <v>XNIR</v>
          </cell>
        </row>
        <row r="227">
          <cell r="A227" t="str">
            <v>Y2200700</v>
          </cell>
          <cell r="B227" t="str">
            <v>Control Acct RET</v>
          </cell>
          <cell r="C227" t="str">
            <v>XRET</v>
          </cell>
        </row>
        <row r="228">
          <cell r="A228" t="str">
            <v>B3400902</v>
          </cell>
          <cell r="B228" t="str">
            <v>E007: Airwave Solutions Limited, Telecoms Mast, Redhatch Copse, Redhatch Drive, Earley, Reading</v>
          </cell>
          <cell r="C228" t="str">
            <v>BAFQ</v>
          </cell>
        </row>
        <row r="229">
          <cell r="A229" t="str">
            <v>B3400303</v>
          </cell>
          <cell r="B229" t="str">
            <v xml:space="preserve">E007: Cornerstone Telecommunications Infrastructure Limited -Telecoms Mast, Redhatch Copse, Redhatch Drive, Earley, Reading </v>
          </cell>
          <cell r="C229" t="str">
            <v>BAFQ</v>
          </cell>
        </row>
        <row r="230">
          <cell r="A230" t="str">
            <v>B3400304</v>
          </cell>
          <cell r="B230" t="str">
            <v xml:space="preserve">E007: Everything Everywhere Limited and Hutchison 3G UK Limited -Telecoms Mast, Redhatch Copse, Redhatch Drive, Earley, Reading </v>
          </cell>
          <cell r="C230" t="str">
            <v>BAFQ</v>
          </cell>
        </row>
        <row r="231">
          <cell r="A231" t="str">
            <v>B2527600</v>
          </cell>
          <cell r="B231" t="str">
            <v>E801: Marsh Farm Grazing Land, Lower Earley Way, Earley, Reading</v>
          </cell>
          <cell r="C231" t="str">
            <v>XRET</v>
          </cell>
        </row>
        <row r="232">
          <cell r="A232" t="str">
            <v>B2527601</v>
          </cell>
          <cell r="B232" t="str">
            <v>E802: Land situated off Chatteris Way, Lower Earley, Reading, RG6 4JA</v>
          </cell>
          <cell r="C232" t="str">
            <v>XRET</v>
          </cell>
        </row>
        <row r="233">
          <cell r="A233" t="str">
            <v>B3262301</v>
          </cell>
          <cell r="B233" t="str">
            <v>G010: Exercise Studio and Fitness Centre, Greenlands Campus, Hambleden, Henley on Thames, Oxfordshire, RG9 3AU</v>
          </cell>
          <cell r="C233" t="str">
            <v>BAFS</v>
          </cell>
        </row>
        <row r="234">
          <cell r="A234" t="str">
            <v>B3263800</v>
          </cell>
          <cell r="B234" t="str">
            <v>G013: Boat House, Greenlands Campus, Henley on Thames, Oxfordshire, RG9 3AU</v>
          </cell>
          <cell r="C234" t="str">
            <v>BAFS</v>
          </cell>
        </row>
        <row r="235">
          <cell r="A235" t="str">
            <v>B3263702</v>
          </cell>
          <cell r="B235" t="str">
            <v>G021: Game House, Henley Business School, Greenlands, Henley on Thames, Oxfordshire, RG9 3AU</v>
          </cell>
          <cell r="C235" t="str">
            <v>BAFS</v>
          </cell>
        </row>
        <row r="236">
          <cell r="A236" t="str">
            <v>B3263700</v>
          </cell>
          <cell r="B236" t="str">
            <v>G021: Game House, Henley Business School, Greenlands, Henley on Thames, Oxfordshire, RG9 3AU</v>
          </cell>
          <cell r="C236" t="str">
            <v>BAFS</v>
          </cell>
        </row>
        <row r="237">
          <cell r="A237" t="str">
            <v>B3262400</v>
          </cell>
          <cell r="B237" t="str">
            <v>G023: West Lodge, Greenlands, Hambleden, Henley on Thames, Oxon, RG9 3AU</v>
          </cell>
          <cell r="C237" t="str">
            <v>BAFS</v>
          </cell>
        </row>
        <row r="238">
          <cell r="A238" t="str">
            <v>B3262503</v>
          </cell>
          <cell r="B238" t="str">
            <v>G024: FFF, Garden House, Greenlands, Hambleden, Henley on Thames, Oxfordshire RG9 3AU</v>
          </cell>
          <cell r="C238" t="str">
            <v>BAFS</v>
          </cell>
        </row>
        <row r="239">
          <cell r="A239" t="str">
            <v>B3262504</v>
          </cell>
          <cell r="B239" t="str">
            <v>G024: Flat 3 (GF), Garden House, Greenlands, Hambleden, Henley on Thames, Oxfordshire RG9 3AU</v>
          </cell>
          <cell r="C239" t="str">
            <v>BAFS</v>
          </cell>
        </row>
        <row r="240">
          <cell r="A240" t="str">
            <v>B3262500</v>
          </cell>
          <cell r="B240" t="str">
            <v>G024: Garden House, Greenlands, Hambleden, Henley on Thames, Oxfordshire RG9 3AU (Landlord)</v>
          </cell>
          <cell r="C240" t="str">
            <v>BAFS</v>
          </cell>
        </row>
        <row r="241">
          <cell r="A241" t="str">
            <v>B3262501</v>
          </cell>
          <cell r="B241" t="str">
            <v>G024: Flat 1 (1F), Garden House, Greenlands, Hambleden, Henley on Thames, Oxfordshire RG9 3AU</v>
          </cell>
          <cell r="C241" t="str">
            <v>BAFS</v>
          </cell>
        </row>
        <row r="242">
          <cell r="A242" t="str">
            <v>B3262502</v>
          </cell>
          <cell r="B242" t="str">
            <v>G024: Flat 2 (GF), Garden House, Greenlands, Hambleden, Henley on Thames, Oxfordshire RG9 3AU</v>
          </cell>
          <cell r="C242" t="str">
            <v>BAFS</v>
          </cell>
        </row>
        <row r="243">
          <cell r="A243" t="str">
            <v>B3263805</v>
          </cell>
          <cell r="B243" t="str">
            <v>G027: Sports Hall, Henley Business School, Greenlands, Henley on Thames, Oxfordshire RG9 3AU</v>
          </cell>
          <cell r="C243" t="str">
            <v>BAFS</v>
          </cell>
        </row>
        <row r="244">
          <cell r="A244" t="str">
            <v>B3262592</v>
          </cell>
          <cell r="B244" t="str">
            <v>G028: Garage 2, Greenlands, Hambleden, Henley on Thames, Oxfordhsire, RG9 3AU</v>
          </cell>
          <cell r="C244" t="str">
            <v>BAFS</v>
          </cell>
        </row>
        <row r="245">
          <cell r="A245" t="str">
            <v>B3262593</v>
          </cell>
          <cell r="B245" t="str">
            <v>G028: Garage 3, Greenlands, Hambleden, Henley on Thames, Oxfordhsire, RG9 3AU</v>
          </cell>
          <cell r="C245" t="str">
            <v>BAFS</v>
          </cell>
        </row>
        <row r="246">
          <cell r="A246" t="str">
            <v>B3262594</v>
          </cell>
          <cell r="B246" t="str">
            <v>G028: Garage 4, Greenlands, Hambleden, Henley on Thames, Oxfordhsire, RG9 3AU</v>
          </cell>
          <cell r="C246" t="str">
            <v>BAFS</v>
          </cell>
        </row>
        <row r="247">
          <cell r="A247" t="str">
            <v>B3262595</v>
          </cell>
          <cell r="B247" t="str">
            <v>G028: Garage 5, Greenlands, Hambleden, Henley on Thames, Oxfordhsire, RG9 3AU</v>
          </cell>
          <cell r="C247" t="str">
            <v>BAFS</v>
          </cell>
        </row>
        <row r="248">
          <cell r="A248" t="str">
            <v>B3262596</v>
          </cell>
          <cell r="B248" t="str">
            <v>G028: Garage 6, Greenlands, Hambleden, Henley on Thames, Oxfordhsire, RG9 3AU</v>
          </cell>
          <cell r="C248" t="str">
            <v>BAFS</v>
          </cell>
        </row>
        <row r="249">
          <cell r="A249" t="str">
            <v>B3262590</v>
          </cell>
          <cell r="B249" t="str">
            <v>G028: Garage 1, Greenlands, Hambleden, Henley on Thames, Oxfordhsire, RG9 3AU</v>
          </cell>
          <cell r="C249" t="str">
            <v>BAFS</v>
          </cell>
        </row>
        <row r="250">
          <cell r="A250" t="str">
            <v>B3262600</v>
          </cell>
          <cell r="B250" t="str">
            <v>G029: Bothy Cottage, Greenlands, Hambleden, Henley on Thames, Oxfordshire RG9 3AU (Landlord)</v>
          </cell>
          <cell r="C250" t="str">
            <v>BAFS</v>
          </cell>
        </row>
        <row r="251">
          <cell r="A251" t="str">
            <v>B3262601</v>
          </cell>
          <cell r="B251" t="str">
            <v>G029: Room 1, Bothy Cottage, Greenlands, Hambleden, Henley on Thames, Oxfordshire RG9 3AU</v>
          </cell>
          <cell r="C251" t="str">
            <v>BAFS</v>
          </cell>
        </row>
        <row r="252">
          <cell r="A252" t="str">
            <v>B3262602</v>
          </cell>
          <cell r="B252" t="str">
            <v>G029: Room 2, Bothy Cottage, Greenlands, Hambleden, Henley on Thames, Oxfordshire RG9 3AU</v>
          </cell>
          <cell r="C252" t="str">
            <v>BAFS</v>
          </cell>
        </row>
        <row r="253">
          <cell r="A253" t="str">
            <v>B3262603</v>
          </cell>
          <cell r="B253" t="str">
            <v>G029: Room 3, Bothy Cottage, Greenlands, Hambleden, Henley on Thames, Oxfordshire RG9 3AU</v>
          </cell>
          <cell r="C253" t="str">
            <v>BAFS</v>
          </cell>
        </row>
        <row r="254">
          <cell r="A254" t="str">
            <v>B3262700</v>
          </cell>
          <cell r="B254" t="str">
            <v>G030: Bothy House, Greenlands, Hambleden, Henley on Thames, Oxfordshire RG9 3AU (Landlord)</v>
          </cell>
          <cell r="C254" t="str">
            <v>BAFS</v>
          </cell>
        </row>
        <row r="255">
          <cell r="A255" t="str">
            <v>B3262701</v>
          </cell>
          <cell r="B255" t="str">
            <v>G030: Room 1, Bothy House, Greenlands, Hambleden, Henley on Thames, Oxfordshire RG9 3AU</v>
          </cell>
          <cell r="C255" t="str">
            <v>BAFS</v>
          </cell>
        </row>
        <row r="256">
          <cell r="A256" t="str">
            <v>B3262702</v>
          </cell>
          <cell r="B256" t="str">
            <v>G030: Room 2, Bothy House, Greenlands, Hambleden, Henley on Thames, Oxfordshire RG9 3AU</v>
          </cell>
          <cell r="C256" t="str">
            <v>BAFS</v>
          </cell>
        </row>
        <row r="257">
          <cell r="A257" t="str">
            <v>B3262703</v>
          </cell>
          <cell r="B257" t="str">
            <v>G030: Room 3, Bothy House, Greenlands, Hambleden, Henley on Thames, Oxfordshire RG9 3AU</v>
          </cell>
          <cell r="C257" t="str">
            <v>BAFS</v>
          </cell>
        </row>
        <row r="258">
          <cell r="A258" t="str">
            <v>B3262704</v>
          </cell>
          <cell r="B258" t="str">
            <v>G030: Room 4, Bothy House, Greenlands, Hambleden, Henley on Thames, Oxfordshire RG9 3AU</v>
          </cell>
          <cell r="C258" t="str">
            <v>BAFS</v>
          </cell>
        </row>
        <row r="259">
          <cell r="A259" t="str">
            <v>B3262705</v>
          </cell>
          <cell r="B259" t="str">
            <v>G030: Room 5, Bothy House, Greenlands, Hambleden, Henley on Thames, Oxfordshire RG9 3AU</v>
          </cell>
          <cell r="C259" t="str">
            <v>BAFS</v>
          </cell>
        </row>
        <row r="260">
          <cell r="A260" t="str">
            <v>B3262706</v>
          </cell>
          <cell r="B260" t="str">
            <v>G030: Room 6, Bothy House, Greenlands, Hambleden, Henley on Thames, Oxfordshire RG9 3AU</v>
          </cell>
          <cell r="C260" t="str">
            <v>BAFS</v>
          </cell>
        </row>
        <row r="261">
          <cell r="A261" t="str">
            <v>B3262707</v>
          </cell>
          <cell r="B261" t="str">
            <v>G030: Room 7, Bothy House, Greenlands, Hambleden, Henley on Thames, Oxfordshire RG9 3AU</v>
          </cell>
          <cell r="C261" t="str">
            <v>BAFS</v>
          </cell>
        </row>
        <row r="262">
          <cell r="A262" t="str">
            <v>B3262708</v>
          </cell>
          <cell r="B262" t="str">
            <v>G030: Room 8, Bothy House, Greenlands, Hambleden, Henley on Thames, Oxfordshire RG9 3AU</v>
          </cell>
          <cell r="C262" t="str">
            <v>BAFS</v>
          </cell>
        </row>
        <row r="263">
          <cell r="A263" t="str">
            <v>B3262709</v>
          </cell>
          <cell r="B263" t="str">
            <v>G030: Room 9, Bothy House, Greenlands, Hambleden, Henley on Thames, Oxfordshire RG9 3AU</v>
          </cell>
          <cell r="C263" t="str">
            <v>BAFS</v>
          </cell>
        </row>
        <row r="264">
          <cell r="A264" t="str">
            <v>B3262800</v>
          </cell>
          <cell r="B264" t="str">
            <v xml:space="preserve">G031: Field House (Landlord), Greenlands, Hambleden, Henley on Thames, Oxfordshire RG9 3AU </v>
          </cell>
          <cell r="C264" t="str">
            <v>BAFS</v>
          </cell>
        </row>
        <row r="265">
          <cell r="A265" t="str">
            <v>B3262801</v>
          </cell>
          <cell r="B265" t="str">
            <v>G031: Room 1 &amp; 2, Field House, Greenlands, Hambleden, Henley on Thames, Oxfordshire RG9 3AU</v>
          </cell>
          <cell r="C265" t="str">
            <v>BAFS</v>
          </cell>
        </row>
        <row r="266">
          <cell r="A266" t="str">
            <v>B3262810</v>
          </cell>
          <cell r="B266" t="str">
            <v>G031: Room 10, Field House, Greenlands, Hambleden, Henley on Thames, Oxfordshire RG9 3AU</v>
          </cell>
          <cell r="C266" t="str">
            <v>BAFS</v>
          </cell>
        </row>
        <row r="267">
          <cell r="A267" t="str">
            <v>B3262811</v>
          </cell>
          <cell r="B267" t="str">
            <v>G031: Room 11, Field House, Greenlands, Hambleden, Henley on Thames, Oxfordshire RG9 3AU</v>
          </cell>
          <cell r="C267" t="str">
            <v>BAFS</v>
          </cell>
        </row>
        <row r="268">
          <cell r="A268" t="str">
            <v>B3262812</v>
          </cell>
          <cell r="B268" t="str">
            <v>G031: Room 12 &amp;14 , Field House, Greenlands, Hambleden, Henley on Thames, Oxfordshire RG9 3AU</v>
          </cell>
          <cell r="C268" t="str">
            <v>BAFS</v>
          </cell>
        </row>
        <row r="269">
          <cell r="A269" t="str">
            <v>B3262814</v>
          </cell>
          <cell r="B269" t="str">
            <v>G031: Room 14, Field House, Greenlands, Hambleden, Henley on Thames, Oxfordshire RG9 3AU</v>
          </cell>
          <cell r="C269" t="str">
            <v>BAFS</v>
          </cell>
        </row>
        <row r="270">
          <cell r="A270" t="str">
            <v>B3262815</v>
          </cell>
          <cell r="B270" t="str">
            <v>G031: Room 15, Field House, Greenlands, Hambleden, Henley on Thames, Oxfordshire RG9 3AU</v>
          </cell>
          <cell r="C270" t="str">
            <v>BAFS</v>
          </cell>
        </row>
        <row r="271">
          <cell r="A271" t="str">
            <v>B3262816</v>
          </cell>
          <cell r="B271" t="str">
            <v>G031: Room 16, Field House, Greenlands, Hambleden, Henley on Thames, Oxfordshire RG9 3AU</v>
          </cell>
          <cell r="C271" t="str">
            <v>BAFS</v>
          </cell>
        </row>
        <row r="272">
          <cell r="A272" t="str">
            <v>B3262817</v>
          </cell>
          <cell r="B272" t="str">
            <v>G031: Room 17, Field House, Greenlands, Hambleden, Henley on Thames, Oxfordshire RG9 3AU</v>
          </cell>
          <cell r="C272" t="str">
            <v>BAFS</v>
          </cell>
        </row>
        <row r="273">
          <cell r="A273" t="str">
            <v>B3262818</v>
          </cell>
          <cell r="B273" t="str">
            <v>G031: Room 18, Field House, Greenlands, Hambleden, Henley on Thames, Oxfordshire RG9 3AU</v>
          </cell>
          <cell r="C273" t="str">
            <v>BAFS</v>
          </cell>
        </row>
        <row r="274">
          <cell r="A274" t="str">
            <v>B3262819</v>
          </cell>
          <cell r="B274" t="str">
            <v>G031: Room 19, Field House, Greenlands, Hambleden, Henley on Thames, Oxfordshire RG9 3AU</v>
          </cell>
          <cell r="C274" t="str">
            <v>BAFS</v>
          </cell>
        </row>
        <row r="275">
          <cell r="A275" t="str">
            <v>B3262802</v>
          </cell>
          <cell r="B275" t="str">
            <v>G031: Room 2, Field House, Greenlands, Hambleden, Henley on Thames, Oxfordshire RG9 3AU</v>
          </cell>
          <cell r="C275" t="str">
            <v>BAFS</v>
          </cell>
        </row>
        <row r="276">
          <cell r="A276" t="str">
            <v>B3262820</v>
          </cell>
          <cell r="B276" t="str">
            <v>G031: Room 20, Field House, Greenlands, Hambleden, Henley on Thames, Oxfordshire RG9 3AU</v>
          </cell>
          <cell r="C276" t="str">
            <v>BAFS</v>
          </cell>
        </row>
        <row r="277">
          <cell r="A277" t="str">
            <v>B3262821</v>
          </cell>
          <cell r="B277" t="str">
            <v>G031: Room 21, Field House, Greenlands, Hambleden, Henley on Thames, Oxfordshire RG9 3AU</v>
          </cell>
          <cell r="C277" t="str">
            <v>BAFS</v>
          </cell>
        </row>
        <row r="278">
          <cell r="A278" t="str">
            <v>B3262822</v>
          </cell>
          <cell r="B278" t="str">
            <v>G031: Room 22, Field House, Greenlands, Hambleden, Henley on Thames, Oxfordshire RG9 3AU</v>
          </cell>
          <cell r="C278" t="str">
            <v>BAFS</v>
          </cell>
        </row>
        <row r="279">
          <cell r="A279" t="str">
            <v>B3262823</v>
          </cell>
          <cell r="B279" t="str">
            <v>G031: Room 23, Field House, Greenlands, Hambleden, Henley on Thames, Oxfordshire RG9 3AU</v>
          </cell>
          <cell r="C279" t="str">
            <v>BAFS</v>
          </cell>
        </row>
        <row r="280">
          <cell r="A280" t="str">
            <v>B3262803</v>
          </cell>
          <cell r="B280" t="str">
            <v>G031: Room 3, Field House, Greenlands, Hambleden, Henley on Thames, Oxfordshire RG9 3AU</v>
          </cell>
          <cell r="C280" t="str">
            <v>BAFS</v>
          </cell>
        </row>
        <row r="281">
          <cell r="A281" t="str">
            <v>B3262804</v>
          </cell>
          <cell r="B281" t="str">
            <v>G031: Room 4, Field House, Greenlands, Hambleden, Henley on Thames, Oxfordshire RG9 3AU</v>
          </cell>
          <cell r="C281" t="str">
            <v>BAFS</v>
          </cell>
        </row>
        <row r="282">
          <cell r="A282" t="str">
            <v>B3262805</v>
          </cell>
          <cell r="B282" t="str">
            <v>G031: Room 5, Field House, Greenlands, Hambleden, Henley on Thames, Oxfordshire RG9 3AU</v>
          </cell>
          <cell r="C282" t="str">
            <v>BAFS</v>
          </cell>
        </row>
        <row r="283">
          <cell r="A283" t="str">
            <v>B3262806</v>
          </cell>
          <cell r="B283" t="str">
            <v>G031: Room 6, Field House, Greenlands, Hambleden, Henley on Thames, Oxfordshire RG9 3AU</v>
          </cell>
          <cell r="C283" t="str">
            <v>BAFS</v>
          </cell>
        </row>
        <row r="284">
          <cell r="A284" t="str">
            <v>B3262807</v>
          </cell>
          <cell r="B284" t="str">
            <v>G031: Room 7, Field House, Greenlands, Hambleden, Henley on Thames, Oxfordshire RG9 3AU</v>
          </cell>
          <cell r="C284" t="str">
            <v>BAFS</v>
          </cell>
        </row>
        <row r="285">
          <cell r="A285" t="str">
            <v>B3262808</v>
          </cell>
          <cell r="B285" t="str">
            <v>G031: Room 8 &amp; 9, Field House, Greenlands, Hambleden, Henley on Thames, Oxfordshire RG9 3AU</v>
          </cell>
          <cell r="C285" t="str">
            <v>BAFS</v>
          </cell>
        </row>
        <row r="286">
          <cell r="A286" t="str">
            <v>B3262809</v>
          </cell>
          <cell r="B286" t="str">
            <v>G031: Room 9, Field House, Greenlands, Hambleden, Henley on Thames, Oxfordshire RG9 3AU</v>
          </cell>
          <cell r="C286" t="str">
            <v>BAFS</v>
          </cell>
        </row>
        <row r="287">
          <cell r="A287" t="str">
            <v>B3262900</v>
          </cell>
          <cell r="B287" t="str">
            <v>G032: 1 New Close (Bungalow 1), Greenlands, Hambleden, Henley on Thames, Oxfordshire RG9 3AU</v>
          </cell>
          <cell r="C287" t="str">
            <v>BAFS</v>
          </cell>
        </row>
        <row r="288">
          <cell r="A288" t="str">
            <v>B3263000</v>
          </cell>
          <cell r="B288" t="str">
            <v>G033: 2 New Close (Bungalow 2) (Landlord), Greenlands, Hambleden, Henley on Thames, Oxfordshire RG9 3AU</v>
          </cell>
          <cell r="C288" t="str">
            <v>BAFS</v>
          </cell>
        </row>
        <row r="289">
          <cell r="A289" t="str">
            <v>B3263001</v>
          </cell>
          <cell r="B289" t="str">
            <v>G033: Room 1, 2 New Close (Bungalow 2), Greenlands, Hambleden, Henley on Thames, Oxfordshire RG9 3AU</v>
          </cell>
          <cell r="C289" t="str">
            <v>BAFS</v>
          </cell>
        </row>
        <row r="290">
          <cell r="A290" t="str">
            <v>B3263002</v>
          </cell>
          <cell r="B290" t="str">
            <v>G033: Room 2, 2 New Close (Bungalow 2), Greenlands, Hambleden, Henley on Thames, Oxfordshire RG9 3AU</v>
          </cell>
          <cell r="C290" t="str">
            <v>BAFS</v>
          </cell>
        </row>
        <row r="291">
          <cell r="A291" t="str">
            <v>B3263003</v>
          </cell>
          <cell r="B291" t="str">
            <v>G033: Room 3, 2 New Close (Bungalow 2), Greenlands, Hambleden, Henley on Thames, Oxfordshire RG9 3AU</v>
          </cell>
          <cell r="C291" t="str">
            <v>BAFS</v>
          </cell>
        </row>
        <row r="292">
          <cell r="A292" t="str">
            <v>B3263100</v>
          </cell>
          <cell r="B292" t="str">
            <v>G034: 3 New Close (Bungalow 3), Greenlands, Hambleden, Henley on Thames, Oxfordshire RG9 3AU</v>
          </cell>
          <cell r="C292" t="str">
            <v>BAFS</v>
          </cell>
        </row>
        <row r="293">
          <cell r="A293" t="str">
            <v>B3263200</v>
          </cell>
          <cell r="B293" t="str">
            <v>G035: 4 New Close (Bungalow 4), Greenlands, Hambleden, Henley on Thames, Oxfordshire RG9 3AU</v>
          </cell>
          <cell r="C293" t="str">
            <v>BAFS</v>
          </cell>
        </row>
        <row r="294">
          <cell r="A294" t="str">
            <v>B3263300</v>
          </cell>
          <cell r="B294" t="str">
            <v>G036: 6 New Close (Landlord), Greenlands, Hambleden, Henley on Thames, Oxfordshire RG9 3AU</v>
          </cell>
          <cell r="C294" t="str">
            <v>BAFS</v>
          </cell>
        </row>
        <row r="295">
          <cell r="A295" t="str">
            <v>B3263301</v>
          </cell>
          <cell r="B295" t="str">
            <v>G036: Room 1, 6 New Close (Bungalow 6), Greenlands, Hambleden, Henley on Thames, Oxfordshire RG9 3AU</v>
          </cell>
          <cell r="C295" t="str">
            <v>BAFS</v>
          </cell>
        </row>
        <row r="296">
          <cell r="A296" t="str">
            <v>B3263302</v>
          </cell>
          <cell r="B296" t="str">
            <v>G036: Room 2, 6 New Close (Bungalow 6), Greenlands, Hambleden, Henley on Thames, Oxfordshire RG9 3AU</v>
          </cell>
          <cell r="C296" t="str">
            <v>BAFS</v>
          </cell>
        </row>
        <row r="297">
          <cell r="A297" t="str">
            <v>B3263303</v>
          </cell>
          <cell r="B297" t="str">
            <v>G036: Room 3, 6 New Close (Bungalow 6), Greenlands, Hambleden, Henley on Thames, Oxfordshire RG9 3AU</v>
          </cell>
          <cell r="C297" t="str">
            <v>BAFS</v>
          </cell>
        </row>
        <row r="298">
          <cell r="A298" t="str">
            <v>B3263304</v>
          </cell>
          <cell r="B298" t="str">
            <v>G036: Room 4, 6 New Close (Bungalow 6), Greenlands, Hambleden, Henley on Thames, Oxfordshire RG9 3AU</v>
          </cell>
          <cell r="C298" t="str">
            <v>BAFS</v>
          </cell>
        </row>
        <row r="299">
          <cell r="A299" t="str">
            <v>B3263400</v>
          </cell>
          <cell r="B299" t="str">
            <v>G037: 7 New Close (Landlord) (Bungalow 7), Greenlands, Hambleden, Henley on Thames, Oxfordshire RG9 3AU</v>
          </cell>
          <cell r="C299" t="str">
            <v>BAFS</v>
          </cell>
        </row>
        <row r="300">
          <cell r="A300" t="str">
            <v>B3263401</v>
          </cell>
          <cell r="B300" t="str">
            <v>G037: 7a New Close (Bungalow 7a), Greenlands, Hambleden, Henley on Thames, Oxfordshire RG9 3AU</v>
          </cell>
          <cell r="C300" t="str">
            <v>BAFS</v>
          </cell>
        </row>
        <row r="301">
          <cell r="A301" t="str">
            <v>B3263402</v>
          </cell>
          <cell r="B301" t="str">
            <v>G037: 7b New Close (Bungalow 7b), Greenlands, Hambleden, Henley on Thames, Oxfordshire RG9 3AU</v>
          </cell>
          <cell r="C301" t="str">
            <v>BAFS</v>
          </cell>
        </row>
        <row r="302">
          <cell r="A302" t="str">
            <v>B3263403</v>
          </cell>
          <cell r="B302" t="str">
            <v>G037: 7c New Close (Bungalow 7c), Greenlands, Hambleden, Henley on Thames, Oxfordshire RG9 3AU</v>
          </cell>
          <cell r="C302" t="str">
            <v>BAFS</v>
          </cell>
        </row>
        <row r="303">
          <cell r="A303" t="str">
            <v>B3263502</v>
          </cell>
          <cell r="B303" t="str">
            <v>G038: Room 2, 8 New Close (Bungalow 8), Greenlands, Hambleden, Henley on Thames, Oxfordshire RG9 3AU</v>
          </cell>
          <cell r="C303" t="str">
            <v>BAFS</v>
          </cell>
        </row>
        <row r="304">
          <cell r="A304" t="str">
            <v>B3263500</v>
          </cell>
          <cell r="B304" t="str">
            <v>G038: 8 New Close (Bungalow 8) (Landlord), Greenlands, Hambleden, Henley on Thames, Oxfordshire RG9 3AU</v>
          </cell>
          <cell r="C304" t="str">
            <v>BAFS</v>
          </cell>
        </row>
        <row r="305">
          <cell r="A305" t="str">
            <v>B3263501</v>
          </cell>
          <cell r="B305" t="str">
            <v>G038: Room 1, 8 New Close (Bungalow 8), Greenlands, Hambleden, Henley on Thames, Oxfordshire RG9 3AU</v>
          </cell>
          <cell r="C305" t="str">
            <v>BAFS</v>
          </cell>
        </row>
        <row r="306">
          <cell r="A306" t="str">
            <v>B3263503</v>
          </cell>
          <cell r="B306" t="str">
            <v>G038: Room 3, 8 New Close (Bungalow 8), Greenlands, Hambleden, Henley on Thames, Oxfordshire RG9 3AU</v>
          </cell>
          <cell r="C306" t="str">
            <v>BAFS</v>
          </cell>
        </row>
        <row r="307">
          <cell r="A307" t="str">
            <v>B3263600</v>
          </cell>
          <cell r="B307" t="str">
            <v>G039: 9 New Close (Bungalow 9), Greenlands, Hambleden, Henley on Thames, Oxfordshire RG9 3AU</v>
          </cell>
          <cell r="C307" t="str">
            <v>BAFS</v>
          </cell>
        </row>
        <row r="308">
          <cell r="A308" t="str">
            <v>B3263601</v>
          </cell>
          <cell r="B308" t="str">
            <v>G057: Old Blacksmiths Workshop, Greenlands, Hambleden, Henley on Thames, Oxfordshire RG9 3AU</v>
          </cell>
          <cell r="C308" t="str">
            <v>BAFS</v>
          </cell>
        </row>
        <row r="309">
          <cell r="A309" t="str">
            <v>SSE3</v>
          </cell>
          <cell r="B309" t="str">
            <v>G062: New SSE Substation (2016) Henley Business School, Greenlands, Henley on Thames, Oxfordshire, RG9 3AU</v>
          </cell>
          <cell r="C309" t="str">
            <v>TBC</v>
          </cell>
        </row>
        <row r="310">
          <cell r="A310" t="str">
            <v>G999</v>
          </cell>
          <cell r="B310" t="str">
            <v>G999: Licence -Land at Eastern Edge of Greenlands Park- Culden Faw</v>
          </cell>
          <cell r="C310" t="str">
            <v>TBC</v>
          </cell>
        </row>
        <row r="311">
          <cell r="A311" t="str">
            <v>B3270000</v>
          </cell>
          <cell r="B311" t="str">
            <v>G999: General Estates Management Matters, Henely Management Building, Greenlands, Hambleden, Henley on Thames, Oxfordshire RG9 3AU</v>
          </cell>
          <cell r="C311" t="str">
            <v>BAFS</v>
          </cell>
        </row>
        <row r="312">
          <cell r="A312" t="str">
            <v>Y2200701</v>
          </cell>
          <cell r="B312" t="str">
            <v>Investment Management</v>
          </cell>
          <cell r="C312" t="str">
            <v>XRET</v>
          </cell>
        </row>
        <row r="313">
          <cell r="A313" t="str">
            <v>Y2200801</v>
          </cell>
          <cell r="B313" t="str">
            <v>Investments</v>
          </cell>
          <cell r="C313" t="str">
            <v>XNIR</v>
          </cell>
        </row>
        <row r="314">
          <cell r="A314" t="str">
            <v>B3400002</v>
          </cell>
          <cell r="B314" t="str">
            <v>K001: First Floor Flat, 8 Redlands Road, Reading, RG1 5EX</v>
          </cell>
          <cell r="C314" t="str">
            <v>XRET</v>
          </cell>
        </row>
        <row r="315">
          <cell r="A315" t="str">
            <v>B3400000</v>
          </cell>
          <cell r="B315" t="str">
            <v>K001: 8 Redlands Road (Landlord), Reading, RG1 5EX</v>
          </cell>
          <cell r="C315" t="str">
            <v>XRET</v>
          </cell>
        </row>
        <row r="316">
          <cell r="A316" t="str">
            <v>B3400001</v>
          </cell>
          <cell r="B316" t="str">
            <v>K001: Ground Floor Flat, 8 Redlands Road, Reading, RG1 5EX</v>
          </cell>
          <cell r="C316" t="str">
            <v>XRET</v>
          </cell>
        </row>
        <row r="317">
          <cell r="A317" t="str">
            <v>B3400022</v>
          </cell>
          <cell r="B317" t="str">
            <v>K002: First Floor Flat, 10 Redlands Road, Reading, RG1 5EX</v>
          </cell>
          <cell r="C317" t="str">
            <v>XRET</v>
          </cell>
        </row>
        <row r="318">
          <cell r="A318" t="str">
            <v>B3400020</v>
          </cell>
          <cell r="B318" t="str">
            <v>K002: 10 Redlands Road (Landlord), Reading, RG1 5EX</v>
          </cell>
          <cell r="C318" t="str">
            <v>XRET</v>
          </cell>
        </row>
        <row r="319">
          <cell r="A319" t="str">
            <v>B3400021</v>
          </cell>
          <cell r="B319" t="str">
            <v>K002: Ground Floor Flat, 10 Redlands Road, Reading, RG1 5EX</v>
          </cell>
          <cell r="C319" t="str">
            <v>XRET</v>
          </cell>
        </row>
        <row r="320">
          <cell r="A320" t="str">
            <v>B2527709</v>
          </cell>
          <cell r="B320" t="str">
            <v>K003: Flat 1, 12 Redlands Road, Reading, RG1 5EX</v>
          </cell>
          <cell r="C320" t="str">
            <v>XRET</v>
          </cell>
        </row>
        <row r="321">
          <cell r="A321" t="str">
            <v>B2527710</v>
          </cell>
          <cell r="B321" t="str">
            <v>K003: Flat 2, 12 Redlands Road, Reading, RG1 5EX</v>
          </cell>
          <cell r="C321" t="str">
            <v>XRET</v>
          </cell>
        </row>
        <row r="322">
          <cell r="A322" t="str">
            <v>B2527711</v>
          </cell>
          <cell r="B322" t="str">
            <v>K003: Flat 3, 12 Redlands Road, Reading, RG1 5EX</v>
          </cell>
          <cell r="C322" t="str">
            <v>XRET</v>
          </cell>
        </row>
        <row r="323">
          <cell r="A323" t="str">
            <v>B2527712</v>
          </cell>
          <cell r="B323" t="str">
            <v>K003: Flat 4, 12 Redlands Road, Reading, RG1 5EX</v>
          </cell>
          <cell r="C323" t="str">
            <v>XRET</v>
          </cell>
        </row>
        <row r="324">
          <cell r="A324" t="str">
            <v>B2527713</v>
          </cell>
          <cell r="B324" t="str">
            <v>K003: Flat 5, 12 Redlands Road, Reading, RG1 5EX</v>
          </cell>
          <cell r="C324" t="str">
            <v>XRET</v>
          </cell>
        </row>
        <row r="325">
          <cell r="A325" t="str">
            <v>B2527714</v>
          </cell>
          <cell r="B325" t="str">
            <v>K003: Flat 6, 12 Redlands Road, Reading, RG1 5EX</v>
          </cell>
          <cell r="C325" t="str">
            <v>XRET</v>
          </cell>
        </row>
        <row r="326">
          <cell r="A326" t="str">
            <v>B2527700</v>
          </cell>
          <cell r="B326" t="str">
            <v>K003: 12 Redlands Road, Reading, RG1 5EX (Landlord)</v>
          </cell>
          <cell r="C326" t="str">
            <v>XRET</v>
          </cell>
        </row>
        <row r="327">
          <cell r="A327" t="str">
            <v>B2527801</v>
          </cell>
          <cell r="B327" t="str">
            <v>K004: Flat 1, 14 Redlands Road, Reading, RG1 5EX</v>
          </cell>
          <cell r="C327" t="str">
            <v>XRET</v>
          </cell>
        </row>
        <row r="328">
          <cell r="A328" t="str">
            <v>B2527802</v>
          </cell>
          <cell r="B328" t="str">
            <v>K004: Flat 2, 14 Redlands Road, Reading, RG1 5EX</v>
          </cell>
          <cell r="C328" t="str">
            <v>XRET</v>
          </cell>
        </row>
        <row r="329">
          <cell r="A329" t="str">
            <v>B2527803</v>
          </cell>
          <cell r="B329" t="str">
            <v>K004: Flat 3, 14 Redlands Road, Reading, RG1 5EX</v>
          </cell>
          <cell r="C329" t="str">
            <v>XRET</v>
          </cell>
        </row>
        <row r="330">
          <cell r="A330" t="str">
            <v>B2527804</v>
          </cell>
          <cell r="B330" t="str">
            <v>K004: Flat 4, 14 Redlands Road, Reading, RG1 5EX</v>
          </cell>
          <cell r="C330" t="str">
            <v>XRET</v>
          </cell>
        </row>
        <row r="331">
          <cell r="A331" t="str">
            <v>B2527805</v>
          </cell>
          <cell r="B331" t="str">
            <v>K004: Flat 5, 14 Redlands Road, Reading, RG1 5EX</v>
          </cell>
          <cell r="C331" t="str">
            <v>XRET</v>
          </cell>
        </row>
        <row r="332">
          <cell r="A332" t="str">
            <v>B2527806</v>
          </cell>
          <cell r="B332" t="str">
            <v>K004: Flat 6, 14 Redlands Road, Reading, RG1 5EX</v>
          </cell>
          <cell r="C332" t="str">
            <v>XRET</v>
          </cell>
        </row>
        <row r="333">
          <cell r="A333" t="str">
            <v>B2527800</v>
          </cell>
          <cell r="B333" t="str">
            <v>K004: 14 Redlands Road, Reading, RG1 5EX (Landlord)</v>
          </cell>
          <cell r="C333" t="str">
            <v>XRET</v>
          </cell>
        </row>
        <row r="334">
          <cell r="A334" t="str">
            <v>B3400040</v>
          </cell>
          <cell r="B334" t="str">
            <v xml:space="preserve">K005: 15 Redlands Road, Reading, RG1 5HP </v>
          </cell>
          <cell r="C334" t="str">
            <v>XRET</v>
          </cell>
        </row>
        <row r="335">
          <cell r="A335" t="str">
            <v>B2527903</v>
          </cell>
          <cell r="B335" t="str">
            <v>K006: Flat 1, 16 Redlands Road, Reading, RG1 5EX</v>
          </cell>
          <cell r="C335" t="str">
            <v>XRET</v>
          </cell>
        </row>
        <row r="336">
          <cell r="A336" t="str">
            <v>B2527904</v>
          </cell>
          <cell r="B336" t="str">
            <v>K006: Flat 2, 16 Redlands Road, Reading, RG1 5EX</v>
          </cell>
          <cell r="C336" t="str">
            <v>XRET</v>
          </cell>
        </row>
        <row r="337">
          <cell r="A337" t="str">
            <v>B2527905</v>
          </cell>
          <cell r="B337" t="str">
            <v>K006: Flat 3, 16 Redlands Road, Reading, RG1 5EX</v>
          </cell>
          <cell r="C337" t="str">
            <v>XRET</v>
          </cell>
        </row>
        <row r="338">
          <cell r="A338" t="str">
            <v>B2527906</v>
          </cell>
          <cell r="B338" t="str">
            <v>K006: Flat 4, 16 Redlands Road, Reading, RG1 5EX</v>
          </cell>
          <cell r="C338" t="str">
            <v>XRET</v>
          </cell>
        </row>
        <row r="339">
          <cell r="A339" t="str">
            <v>B2527907</v>
          </cell>
          <cell r="B339" t="str">
            <v>K006: Flat 5, 16 Redlands Road, Reading, RG1 5EX</v>
          </cell>
          <cell r="C339" t="str">
            <v>XRET</v>
          </cell>
        </row>
        <row r="340">
          <cell r="A340" t="str">
            <v>B2527908</v>
          </cell>
          <cell r="B340" t="str">
            <v>K006: Flat 6, 16 Redlands Road, Reading, RG1 5EX</v>
          </cell>
          <cell r="C340" t="str">
            <v>XRET</v>
          </cell>
        </row>
        <row r="341">
          <cell r="A341" t="str">
            <v>B2527900</v>
          </cell>
          <cell r="B341" t="str">
            <v>K006: 16 Redlands Road (Landlord), Reading, RG1 5EX</v>
          </cell>
          <cell r="C341" t="str">
            <v>XRET</v>
          </cell>
        </row>
        <row r="342">
          <cell r="A342" t="str">
            <v>B2516800</v>
          </cell>
          <cell r="B342" t="str">
            <v>K007: 20 Redlands Road (Landlord), Reading, RG1 5EX</v>
          </cell>
          <cell r="C342" t="str">
            <v>BAFQ</v>
          </cell>
        </row>
        <row r="343">
          <cell r="A343" t="str">
            <v>B2516801</v>
          </cell>
          <cell r="B343" t="str">
            <v>K007: First Floor Flat, 20 Redlands Road, Reading, RG1 5EX</v>
          </cell>
          <cell r="C343" t="str">
            <v>BAFQ</v>
          </cell>
        </row>
        <row r="344">
          <cell r="A344" t="str">
            <v>B2516802</v>
          </cell>
          <cell r="B344" t="str">
            <v>K007: Ground Floor Flat, 20 Redlands Road, Reading, RG1 5EX</v>
          </cell>
          <cell r="C344" t="str">
            <v>BAFQ</v>
          </cell>
        </row>
        <row r="345">
          <cell r="A345" t="str">
            <v>B2516900</v>
          </cell>
          <cell r="B345" t="str">
            <v>K008: 22 Redlands Road (Landlord), Reading, RG1 5EX</v>
          </cell>
          <cell r="C345" t="str">
            <v>BAFQ</v>
          </cell>
        </row>
        <row r="346">
          <cell r="A346" t="str">
            <v>B2516901</v>
          </cell>
          <cell r="B346" t="str">
            <v>K008: Room 1, 22 Redlands Road, Reading, RG1 5EX</v>
          </cell>
          <cell r="C346" t="str">
            <v>BAFQ</v>
          </cell>
        </row>
        <row r="347">
          <cell r="A347" t="str">
            <v>B2516902</v>
          </cell>
          <cell r="B347" t="str">
            <v>K008: Room 2, 22 Redlands Road, Reading, RG1 5EX</v>
          </cell>
          <cell r="C347" t="str">
            <v>BAFQ</v>
          </cell>
        </row>
        <row r="348">
          <cell r="A348" t="str">
            <v>B2516904</v>
          </cell>
          <cell r="B348" t="str">
            <v>K008: Room 4, 22 Redlands Road, Reading, RG1 5EX</v>
          </cell>
          <cell r="C348" t="str">
            <v>BAFQ</v>
          </cell>
        </row>
        <row r="349">
          <cell r="A349" t="str">
            <v>B2516905</v>
          </cell>
          <cell r="B349" t="str">
            <v>K008: Room 5, 22 Redlands Road, Reading, RG1 5EX</v>
          </cell>
          <cell r="C349" t="str">
            <v>BAFQ</v>
          </cell>
        </row>
        <row r="350">
          <cell r="A350" t="str">
            <v>B2516906</v>
          </cell>
          <cell r="B350" t="str">
            <v>K008: Room 6, 22 Redlands Road, Reading, RG1 5EX</v>
          </cell>
          <cell r="C350" t="str">
            <v>BAFQ</v>
          </cell>
        </row>
        <row r="351">
          <cell r="A351" t="str">
            <v>B2516907</v>
          </cell>
          <cell r="B351" t="str">
            <v>K008: Room 7, 22 Redlands Road, Reading, RG1 5EX</v>
          </cell>
          <cell r="C351" t="str">
            <v>BAFQ</v>
          </cell>
        </row>
        <row r="352">
          <cell r="A352" t="str">
            <v>B2516908</v>
          </cell>
          <cell r="B352" t="str">
            <v>K008: Room 8, 22 Redlands Road, Reading, RG1 5EX</v>
          </cell>
          <cell r="C352" t="str">
            <v>BAFQ</v>
          </cell>
        </row>
        <row r="353">
          <cell r="A353" t="str">
            <v>B2516909</v>
          </cell>
          <cell r="B353" t="str">
            <v>K008: Room 9, 22 Redlands Road, Reading, RG1 5EX</v>
          </cell>
          <cell r="C353" t="str">
            <v>BAFQ</v>
          </cell>
        </row>
        <row r="354">
          <cell r="A354" t="str">
            <v>B2516903</v>
          </cell>
          <cell r="B354" t="str">
            <v>K008: Room 3 Ground Floor Flat, 22 Redlands Road, Reading, RG1 5EX</v>
          </cell>
          <cell r="C354" t="str">
            <v>BAFQ</v>
          </cell>
        </row>
        <row r="355">
          <cell r="A355" t="str">
            <v>B2516910</v>
          </cell>
          <cell r="B355" t="str">
            <v>K008: Room 10, 22 Redlands Road, Reading, RG1 5EX</v>
          </cell>
          <cell r="C355" t="str">
            <v>BAFQ</v>
          </cell>
        </row>
        <row r="356">
          <cell r="A356" t="str">
            <v>B2516911</v>
          </cell>
          <cell r="B356" t="str">
            <v>K008: Room 11, 22 Redlands Road, Reading, RG1 5EX</v>
          </cell>
          <cell r="C356" t="str">
            <v>BAFQ</v>
          </cell>
        </row>
        <row r="357">
          <cell r="A357" t="str">
            <v>B2517000</v>
          </cell>
          <cell r="B357" t="str">
            <v>K009: 24 Redlands Road (Landlord), Reading, RG1 5EX</v>
          </cell>
          <cell r="C357" t="str">
            <v>BAFQ</v>
          </cell>
        </row>
        <row r="358">
          <cell r="A358" t="str">
            <v>B2517001</v>
          </cell>
          <cell r="B358" t="str">
            <v>K009: Room 1, 24 Redlands Road, Reading, RG1 5EX</v>
          </cell>
          <cell r="C358" t="str">
            <v>BAFQ</v>
          </cell>
        </row>
        <row r="359">
          <cell r="A359" t="str">
            <v>B2517002</v>
          </cell>
          <cell r="B359" t="str">
            <v>K009: Room 2, 24 Redlands Road, Reading, RG1 5EX</v>
          </cell>
          <cell r="C359" t="str">
            <v>BAFQ</v>
          </cell>
        </row>
        <row r="360">
          <cell r="A360" t="str">
            <v>B2517003</v>
          </cell>
          <cell r="B360" t="str">
            <v>K009: Room 3, 24 Redlands Road, Reading, RG1 5EX</v>
          </cell>
          <cell r="C360" t="str">
            <v>BAFQ</v>
          </cell>
        </row>
        <row r="361">
          <cell r="A361" t="str">
            <v>B2517004</v>
          </cell>
          <cell r="B361" t="str">
            <v>K009: Room 4, 24 Redlands Road, Reading, RG1 5EX</v>
          </cell>
          <cell r="C361" t="str">
            <v>BAFQ</v>
          </cell>
        </row>
        <row r="362">
          <cell r="A362" t="str">
            <v>B2517006</v>
          </cell>
          <cell r="B362" t="str">
            <v>K009: Room 6, 24 Redlands Road, Reading, RG1 5EX</v>
          </cell>
          <cell r="C362" t="str">
            <v>BAFQ</v>
          </cell>
        </row>
        <row r="363">
          <cell r="A363" t="str">
            <v>B2517007</v>
          </cell>
          <cell r="B363" t="str">
            <v>K009: Room 7, 24 Redlands Road, Reading, RG1 5EX</v>
          </cell>
          <cell r="C363" t="str">
            <v>BAFQ</v>
          </cell>
        </row>
        <row r="364">
          <cell r="A364" t="str">
            <v>B2517008</v>
          </cell>
          <cell r="B364" t="str">
            <v>K009: Room 8, 24 Redlands Road, Reading, RG1 5EX</v>
          </cell>
          <cell r="C364" t="str">
            <v>BAFQ</v>
          </cell>
        </row>
        <row r="365">
          <cell r="A365" t="str">
            <v>B2517005</v>
          </cell>
          <cell r="B365" t="str">
            <v>K009: Room 5, 24 Redlands Road, Reading, RG1 5EX</v>
          </cell>
          <cell r="C365" t="str">
            <v>BAFQ</v>
          </cell>
        </row>
        <row r="366">
          <cell r="A366" t="str">
            <v>B2528001</v>
          </cell>
          <cell r="B366" t="str">
            <v>K010: Morgan Road Garage No 1, Reading, Berkshire, RG1 5HG</v>
          </cell>
          <cell r="C366" t="str">
            <v>XRET</v>
          </cell>
        </row>
        <row r="367">
          <cell r="A367" t="str">
            <v>B2528002</v>
          </cell>
          <cell r="B367" t="str">
            <v>K010: Parking Space 1 at Morgan Road, Reading, Berkshire, RG1 5HG</v>
          </cell>
          <cell r="C367" t="str">
            <v>XRET</v>
          </cell>
        </row>
        <row r="368">
          <cell r="A368" t="str">
            <v>B2528003</v>
          </cell>
          <cell r="B368" t="str">
            <v>K010: Parking Space 2 at Morgan Road, Reading, Berkshire, RG1 5HG</v>
          </cell>
          <cell r="C368" t="str">
            <v>XRET</v>
          </cell>
        </row>
        <row r="369">
          <cell r="A369" t="str">
            <v>B2528004</v>
          </cell>
          <cell r="B369" t="str">
            <v>K010: Parking Space 3 at Morgan Road, Reading, Berkshire, RG1 5HG</v>
          </cell>
          <cell r="C369" t="str">
            <v>XRET</v>
          </cell>
        </row>
        <row r="370">
          <cell r="A370" t="str">
            <v>B2528005</v>
          </cell>
          <cell r="B370" t="str">
            <v>K010: Parking Space 4 at Morgan Road, Reading, Berkshire, RG1 5HG</v>
          </cell>
          <cell r="C370" t="str">
            <v>XRET</v>
          </cell>
        </row>
        <row r="371">
          <cell r="A371" t="str">
            <v>B2528006</v>
          </cell>
          <cell r="B371" t="str">
            <v>K010: Parking Space 5 at Morgan Road, Reading, Berkshire, RG1 5HG</v>
          </cell>
          <cell r="C371" t="str">
            <v>XRET</v>
          </cell>
        </row>
        <row r="372">
          <cell r="A372" t="str">
            <v>B2528007</v>
          </cell>
          <cell r="B372" t="str">
            <v>K010: Parking Space 6 at Morgan Road, Reading, Berkshire, RG1 5HG</v>
          </cell>
          <cell r="C372" t="str">
            <v>XRET</v>
          </cell>
        </row>
        <row r="373">
          <cell r="A373" t="str">
            <v>B2528000</v>
          </cell>
          <cell r="B373" t="str">
            <v>K010: Morgan Road Garage No 2, Reading, Berkshire, RG1 5HG</v>
          </cell>
          <cell r="C373" t="str">
            <v>XRET</v>
          </cell>
        </row>
        <row r="374">
          <cell r="A374" t="str">
            <v>B2528106</v>
          </cell>
          <cell r="B374" t="str">
            <v>K013: Unit 6, 1a Upper Redlands Road, Reading, RG1 5JJ</v>
          </cell>
          <cell r="C374" t="str">
            <v>XRET</v>
          </cell>
        </row>
        <row r="375">
          <cell r="A375" t="str">
            <v>B3400050</v>
          </cell>
          <cell r="B375" t="str">
            <v>K014: 3 Upper Redlands Road (Landlord), Reading, RG1 5JJ</v>
          </cell>
          <cell r="C375" t="str">
            <v>XRET</v>
          </cell>
        </row>
        <row r="376">
          <cell r="A376" t="str">
            <v>B3400051</v>
          </cell>
          <cell r="B376" t="str">
            <v>K014: 3 Upper Redlands Road, Room 1 (G01), Reading, RG1 5JJ</v>
          </cell>
          <cell r="C376" t="str">
            <v>XRET</v>
          </cell>
        </row>
        <row r="377">
          <cell r="A377" t="str">
            <v>B3400052</v>
          </cell>
          <cell r="B377" t="str">
            <v>K014: 3 Upper Redlands Road, Room 2 (G03), Reading, RG1 5JJ</v>
          </cell>
          <cell r="C377" t="str">
            <v>XRET</v>
          </cell>
        </row>
        <row r="378">
          <cell r="A378" t="str">
            <v>B3400053</v>
          </cell>
          <cell r="B378" t="str">
            <v>K014: 3 Upper Redlands Road, Room 3 (101), Reading, RG1 5JJ</v>
          </cell>
          <cell r="C378" t="str">
            <v>XRET</v>
          </cell>
        </row>
        <row r="379">
          <cell r="A379" t="str">
            <v>B3400054</v>
          </cell>
          <cell r="B379" t="str">
            <v>K014: 3 Upper Redlands Road, Room 4 (102), Reading, RG1 5JJ</v>
          </cell>
          <cell r="C379" t="str">
            <v>XRET</v>
          </cell>
        </row>
        <row r="380">
          <cell r="A380" t="str">
            <v>B3400055</v>
          </cell>
          <cell r="B380" t="str">
            <v>K014: 3 Upper Redlands Road, Room 5 (103), Reading, RG1 5JJ</v>
          </cell>
          <cell r="C380" t="str">
            <v>XRET</v>
          </cell>
        </row>
        <row r="381">
          <cell r="A381" t="str">
            <v>B3400056</v>
          </cell>
          <cell r="B381" t="str">
            <v>K014: 3 Upper Redlands Road, Room 6 (201), Reading, RG1 5JJ</v>
          </cell>
          <cell r="C381" t="str">
            <v>XRET</v>
          </cell>
        </row>
        <row r="382">
          <cell r="A382" t="str">
            <v>B3400057</v>
          </cell>
          <cell r="B382" t="str">
            <v>K014: 3 Upper Redlands Road, Room 7 (202), Reading, RG1 5JJ</v>
          </cell>
          <cell r="C382" t="str">
            <v>XRET</v>
          </cell>
        </row>
        <row r="383">
          <cell r="A383" t="str">
            <v>B3400081</v>
          </cell>
          <cell r="B383" t="str">
            <v>K017: Ground Floor Flat, 13 Upper Redlands Road, Reading, RG1 5JJ</v>
          </cell>
          <cell r="C383" t="str">
            <v>XRET</v>
          </cell>
        </row>
        <row r="384">
          <cell r="A384" t="str">
            <v>B3400080</v>
          </cell>
          <cell r="B384" t="str">
            <v>K017: 13 Upper Redlands Road (Landlord), Reading, RG1 5JJ</v>
          </cell>
          <cell r="C384" t="str">
            <v>XRET</v>
          </cell>
        </row>
        <row r="385">
          <cell r="A385" t="str">
            <v>B3400082</v>
          </cell>
          <cell r="B385" t="str">
            <v>K017: Flat A (First Floor Flat), 13 Upper Redlands Road, Reading, RG1 5JJ</v>
          </cell>
          <cell r="C385" t="str">
            <v>XRET</v>
          </cell>
        </row>
        <row r="386">
          <cell r="A386" t="str">
            <v>B2528201</v>
          </cell>
          <cell r="B386" t="str">
            <v>K018: 15 Upper Redlands Road (Top Flat), Reading, RG1 5JJ</v>
          </cell>
          <cell r="C386" t="str">
            <v>XRET</v>
          </cell>
        </row>
        <row r="387">
          <cell r="A387" t="str">
            <v>B2528202</v>
          </cell>
          <cell r="B387" t="str">
            <v>K018: 15 Upper Redlands Road (Lower Flat), Reading, RG1 5JJ</v>
          </cell>
          <cell r="C387" t="str">
            <v>XRET</v>
          </cell>
        </row>
        <row r="388">
          <cell r="A388" t="str">
            <v>B2528200</v>
          </cell>
          <cell r="B388" t="str">
            <v>K018: 15 Upper Redlands Road (Landlord), Reading, RG1 5JJ</v>
          </cell>
          <cell r="C388" t="str">
            <v>XRET</v>
          </cell>
        </row>
        <row r="389">
          <cell r="A389" t="str">
            <v>B2528300</v>
          </cell>
          <cell r="B389" t="str">
            <v>K019: 17 Upper Redlands Road (Landlord), Reading, RG1 5JJ</v>
          </cell>
          <cell r="C389" t="str">
            <v>XRET</v>
          </cell>
        </row>
        <row r="390">
          <cell r="A390" t="str">
            <v>B2528301</v>
          </cell>
          <cell r="B390" t="str">
            <v>K019: 17 Upper Redlands Road (Lower Flat), Reading, RG1 5JJ</v>
          </cell>
          <cell r="C390" t="str">
            <v>XRET</v>
          </cell>
        </row>
        <row r="391">
          <cell r="A391" t="str">
            <v>B2528302</v>
          </cell>
          <cell r="B391" t="str">
            <v>K019: 17 Upper Redlands Road (Top Flat), Reading, RG1 5JJ</v>
          </cell>
          <cell r="C391" t="str">
            <v>XRET</v>
          </cell>
        </row>
        <row r="392">
          <cell r="A392" t="str">
            <v>B3400100</v>
          </cell>
          <cell r="B392" t="str">
            <v>K020: 19 Upper Redlands Road (Landlord), Reading, RG1 5JJ</v>
          </cell>
          <cell r="C392" t="str">
            <v>XRET</v>
          </cell>
        </row>
        <row r="393">
          <cell r="A393" t="str">
            <v>B3400101</v>
          </cell>
          <cell r="B393" t="str">
            <v>K020: Flat 1 (Ground Floor Flat), 19 Upper Redlands Road, Reading, RG1 5JJ</v>
          </cell>
          <cell r="C393" t="str">
            <v>XRET</v>
          </cell>
        </row>
        <row r="394">
          <cell r="A394" t="str">
            <v>B3400102</v>
          </cell>
          <cell r="B394" t="str">
            <v>K020: Flat 2 (First Floor Flat), 19 Upper Redlands Road, Reading, RG1 5JJ</v>
          </cell>
          <cell r="C394" t="str">
            <v>XRET</v>
          </cell>
        </row>
        <row r="395">
          <cell r="A395" t="str">
            <v>B3400120</v>
          </cell>
          <cell r="B395" t="str">
            <v>K021: 25 Upper Redlands Road (Landlord), Reading, RG1 5JJ</v>
          </cell>
          <cell r="C395" t="str">
            <v>XRET</v>
          </cell>
        </row>
        <row r="396">
          <cell r="A396" t="str">
            <v>B3400121</v>
          </cell>
          <cell r="B396" t="str">
            <v>K021: Room 1, 25 Upper Redlands Road, Reading, RG1 5JJ</v>
          </cell>
          <cell r="C396" t="str">
            <v>XRET</v>
          </cell>
        </row>
        <row r="397">
          <cell r="A397" t="str">
            <v>B3400122</v>
          </cell>
          <cell r="B397" t="str">
            <v>K021: Room 2, 25 Upper Redlands Road, Reading, RG1 5JJ</v>
          </cell>
          <cell r="C397" t="str">
            <v>XRET</v>
          </cell>
        </row>
        <row r="398">
          <cell r="A398" t="str">
            <v>B3400123</v>
          </cell>
          <cell r="B398" t="str">
            <v>K021: Room 3, 25 Upper Redlands Road, Reading, RG1 5JJ</v>
          </cell>
          <cell r="C398" t="str">
            <v>XRET</v>
          </cell>
        </row>
        <row r="399">
          <cell r="A399" t="str">
            <v>B3400124</v>
          </cell>
          <cell r="B399" t="str">
            <v>K021: Room 4, 25 Upper Redlands Road, Reading, RG1 5JJ</v>
          </cell>
          <cell r="C399" t="str">
            <v>XRET</v>
          </cell>
        </row>
        <row r="400">
          <cell r="A400" t="str">
            <v>B3400125</v>
          </cell>
          <cell r="B400" t="str">
            <v>K021: Room 5, 25 Upper Redlands Road, Reading, RG1 5JJ</v>
          </cell>
          <cell r="C400" t="str">
            <v>XRET</v>
          </cell>
        </row>
        <row r="401">
          <cell r="A401" t="str">
            <v>B3400126</v>
          </cell>
          <cell r="B401" t="str">
            <v>K021: Room 6, 25 Upper Redlands Road, Reading, RG1 5JJ</v>
          </cell>
          <cell r="C401" t="str">
            <v>XRET</v>
          </cell>
        </row>
        <row r="402">
          <cell r="A402" t="str">
            <v>B3400140</v>
          </cell>
          <cell r="B402" t="str">
            <v>K022: 27 Upper Redlands Road (Landlord), Reading, RG1 5JJ</v>
          </cell>
          <cell r="C402" t="str">
            <v>XRET</v>
          </cell>
        </row>
        <row r="403">
          <cell r="A403" t="str">
            <v>B3400141</v>
          </cell>
          <cell r="B403" t="str">
            <v>K022: Flat 1 (Ground Floor Flat), 27 Upper Redlands Road, Reading, RG1 5JJ</v>
          </cell>
          <cell r="C403" t="str">
            <v>XRET</v>
          </cell>
        </row>
        <row r="404">
          <cell r="A404" t="str">
            <v>B3400142</v>
          </cell>
          <cell r="B404" t="str">
            <v>K022: Flat 2 (First Floor Flat), 27 Upper Redlands Road, Reading, RG1 5JJ</v>
          </cell>
          <cell r="C404" t="str">
            <v>XRET</v>
          </cell>
        </row>
        <row r="405">
          <cell r="A405" t="str">
            <v>B2528400</v>
          </cell>
          <cell r="B405" t="str">
            <v>K023: 43 Upper Redlands Road (White House), Reading, RG1 5JE</v>
          </cell>
          <cell r="C405" t="str">
            <v>XRET</v>
          </cell>
        </row>
        <row r="406">
          <cell r="A406" t="str">
            <v>B3400170</v>
          </cell>
          <cell r="B406" t="str">
            <v>K024: 45 Upper Redlands Road (Lawn) (Landlord), Reading, RG1 5JJ</v>
          </cell>
          <cell r="C406" t="str">
            <v>XRET</v>
          </cell>
        </row>
        <row r="407">
          <cell r="A407" t="str">
            <v>B3400174</v>
          </cell>
          <cell r="B407" t="str">
            <v>K024: Flat 4, 45 Upper Redlands Road (Lawn), Reading, RG1 5JJ</v>
          </cell>
          <cell r="C407" t="str">
            <v>XRET</v>
          </cell>
        </row>
        <row r="408">
          <cell r="A408" t="str">
            <v>B3400175</v>
          </cell>
          <cell r="B408" t="str">
            <v>K024: Flat 5, 45 Upper Redlands Road (Lawn), Reading, RG1 5JJ</v>
          </cell>
          <cell r="C408" t="str">
            <v>XRET</v>
          </cell>
        </row>
        <row r="409">
          <cell r="A409" t="str">
            <v>B3400176</v>
          </cell>
          <cell r="B409" t="str">
            <v>K024: Flat 6, 45 Upper Redlands Road (Lawn), Reading, RG1 5JJ</v>
          </cell>
          <cell r="C409" t="str">
            <v>XRET</v>
          </cell>
        </row>
        <row r="410">
          <cell r="A410" t="str">
            <v>B3400179</v>
          </cell>
          <cell r="B410" t="str">
            <v>K024: Flat 9, 45 Upper Redlands Road (Lawn), Reading, RG1 5JJ</v>
          </cell>
          <cell r="C410" t="str">
            <v>XRET</v>
          </cell>
        </row>
        <row r="411">
          <cell r="A411" t="str">
            <v>B3400171</v>
          </cell>
          <cell r="B411" t="str">
            <v>K024: Room 1, 45 Upper Redlands Road (Lawn), Reading, RG1 5JJ</v>
          </cell>
          <cell r="C411" t="str">
            <v>XRET</v>
          </cell>
        </row>
        <row r="412">
          <cell r="A412" t="str">
            <v>B3400180</v>
          </cell>
          <cell r="B412" t="str">
            <v>K024: Room 10, 45 Upper Redlands Road (Lawn), Reading, RG1 5JJ</v>
          </cell>
          <cell r="C412" t="str">
            <v>XRET</v>
          </cell>
        </row>
        <row r="413">
          <cell r="A413" t="str">
            <v>B3400181</v>
          </cell>
          <cell r="B413" t="str">
            <v>K024: Room 11,  45 Upper Redlands Road (Lawn), Reading, RG1 5JJ</v>
          </cell>
          <cell r="C413" t="str">
            <v>XRET</v>
          </cell>
        </row>
        <row r="414">
          <cell r="A414" t="str">
            <v>B3400182</v>
          </cell>
          <cell r="B414" t="str">
            <v>K024: Room 12, 45 Upper Redlands Road (Lawn), Reading, RG1 5JJ</v>
          </cell>
          <cell r="C414" t="str">
            <v>XRET</v>
          </cell>
        </row>
        <row r="415">
          <cell r="A415" t="str">
            <v>B3400183</v>
          </cell>
          <cell r="B415" t="str">
            <v>K024: Room 13, 45 Upper Redlands Road (Lawn), Reading, RG1 5JJ</v>
          </cell>
          <cell r="C415" t="str">
            <v>XRET</v>
          </cell>
        </row>
        <row r="416">
          <cell r="A416" t="str">
            <v>B3400184</v>
          </cell>
          <cell r="B416" t="str">
            <v>K024: Room 14, 45 Upper Redlands Road (Lawn), Reading, RG1 5JJ</v>
          </cell>
          <cell r="C416" t="str">
            <v>XRET</v>
          </cell>
        </row>
        <row r="417">
          <cell r="A417" t="str">
            <v>B3400185</v>
          </cell>
          <cell r="B417" t="str">
            <v>K024: Room 15, 45 Upper Redlands Road (Lawn), Reading, RG1 5JJ</v>
          </cell>
          <cell r="C417" t="str">
            <v>XRET</v>
          </cell>
        </row>
        <row r="418">
          <cell r="A418" t="str">
            <v>B3400186</v>
          </cell>
          <cell r="B418" t="str">
            <v>K024: Room 16, 45 Upper Redlands Road (Lawn), Reading, RG1 5JJ</v>
          </cell>
          <cell r="C418" t="str">
            <v>XRET</v>
          </cell>
        </row>
        <row r="419">
          <cell r="A419" t="str">
            <v>B3400172</v>
          </cell>
          <cell r="B419" t="str">
            <v>K024: Room 2, 45 Upper Redlands Road (Lawn), Reading, RG1 5JJ</v>
          </cell>
          <cell r="C419" t="str">
            <v>XRET</v>
          </cell>
        </row>
        <row r="420">
          <cell r="A420" t="str">
            <v>B3400173</v>
          </cell>
          <cell r="B420" t="str">
            <v>K024: Room 3, 45 Upper Redlands Road (Lawn), Reading, RG1 5JJ</v>
          </cell>
          <cell r="C420" t="str">
            <v>XRET</v>
          </cell>
        </row>
        <row r="421">
          <cell r="A421" t="str">
            <v>B3400177</v>
          </cell>
          <cell r="B421" t="str">
            <v>K024: Room 7, 45 Upper Redlands Road (Lawn), Reading, RG1 5JJ</v>
          </cell>
          <cell r="C421" t="str">
            <v>XRET</v>
          </cell>
        </row>
        <row r="422">
          <cell r="A422" t="str">
            <v>B3400178</v>
          </cell>
          <cell r="B422" t="str">
            <v>K024: Room 8, 45 Upper Redlands Road (Lawn), Reading, RG1 5JJ</v>
          </cell>
          <cell r="C422" t="str">
            <v>XRET</v>
          </cell>
        </row>
        <row r="423">
          <cell r="A423" t="str">
            <v>B3179501</v>
          </cell>
          <cell r="B423" t="str">
            <v>K028: Flat 1, 35 Upper Redlands Road, Reading, RG1 5JJ</v>
          </cell>
          <cell r="C423" t="str">
            <v>BAFQ</v>
          </cell>
        </row>
        <row r="424">
          <cell r="A424" t="str">
            <v>B3179510</v>
          </cell>
          <cell r="B424" t="str">
            <v>K028: Flat 10, 35 Upper Redlands Road, Reading, RG1 5JJ</v>
          </cell>
          <cell r="C424" t="str">
            <v>BAFQ</v>
          </cell>
        </row>
        <row r="425">
          <cell r="A425" t="str">
            <v>B3179511</v>
          </cell>
          <cell r="B425" t="str">
            <v>K028: Flat 11, 35 Upper Redlands Road Reading, RG1 5JJ</v>
          </cell>
          <cell r="C425" t="str">
            <v>BAFQ</v>
          </cell>
        </row>
        <row r="426">
          <cell r="A426" t="str">
            <v>B3179502</v>
          </cell>
          <cell r="B426" t="str">
            <v>K028: Flat 2, 35 Upper Redlands Road, Reading, RG1 5JJ</v>
          </cell>
          <cell r="C426" t="str">
            <v>BAFQ</v>
          </cell>
        </row>
        <row r="427">
          <cell r="A427" t="str">
            <v>B3179503</v>
          </cell>
          <cell r="B427" t="str">
            <v>K028: Flat 3, 35 Upper Redlands Road, Reading, RG1 5JJ</v>
          </cell>
          <cell r="C427" t="str">
            <v>BAFQ</v>
          </cell>
        </row>
        <row r="428">
          <cell r="A428" t="str">
            <v>B3179504</v>
          </cell>
          <cell r="B428" t="str">
            <v>K028: Flat 4, 35 Upper Redlands Road, Reading, RG1 5JJ</v>
          </cell>
          <cell r="C428" t="str">
            <v>BAFQ</v>
          </cell>
        </row>
        <row r="429">
          <cell r="A429" t="str">
            <v>B3179505</v>
          </cell>
          <cell r="B429" t="str">
            <v>K028: Flat 5, 35 Upper Redlands Road, Reading, RG1 5JJ</v>
          </cell>
          <cell r="C429" t="str">
            <v>BAFQ</v>
          </cell>
        </row>
        <row r="430">
          <cell r="A430" t="str">
            <v>B3179507</v>
          </cell>
          <cell r="B430" t="str">
            <v>K028: Flat 7, 35 Upper Redlands Road, Reading, RG1 5JJ</v>
          </cell>
          <cell r="C430" t="str">
            <v>BAFQ</v>
          </cell>
        </row>
        <row r="431">
          <cell r="A431" t="str">
            <v>B3179508</v>
          </cell>
          <cell r="B431" t="str">
            <v xml:space="preserve">K028: Flat 8, 35 Upper Redlands Road, Reading, RG1 5JJ </v>
          </cell>
          <cell r="C431" t="str">
            <v>BAFQ</v>
          </cell>
        </row>
        <row r="432">
          <cell r="A432" t="str">
            <v>B3179509</v>
          </cell>
          <cell r="B432" t="str">
            <v>K028: Flat 9, 35 Upper Redlands Road, Reading, RG1 5JJ</v>
          </cell>
          <cell r="C432" t="str">
            <v>BAFQ</v>
          </cell>
        </row>
        <row r="433">
          <cell r="A433" t="str">
            <v>B3179506</v>
          </cell>
          <cell r="B433" t="str">
            <v>K028: Flat 6, 35 Upper Redlands Road, Reading, RG1 5JJ</v>
          </cell>
          <cell r="C433" t="str">
            <v>BAFQ</v>
          </cell>
        </row>
        <row r="434">
          <cell r="A434" t="str">
            <v>B3179500</v>
          </cell>
          <cell r="B434" t="str">
            <v>K028: 35 Upper Redlands Road (Landlord), Reading, RG1 5JJ</v>
          </cell>
          <cell r="C434" t="str">
            <v>BAFQ</v>
          </cell>
        </row>
        <row r="435">
          <cell r="A435" t="str">
            <v>B2505301</v>
          </cell>
          <cell r="B435" t="str">
            <v>K029: 35a Upper Redlands Road, Reading, RG1 5JE</v>
          </cell>
          <cell r="C435" t="str">
            <v>BAFQ</v>
          </cell>
        </row>
        <row r="436">
          <cell r="A436" t="str">
            <v>UPP1</v>
          </cell>
          <cell r="B436" t="str">
            <v>K031:UOR to UPP (1) Long Lease, St Georges Hall, Upper Redlands Road</v>
          </cell>
          <cell r="C436" t="str">
            <v>NJAA</v>
          </cell>
        </row>
        <row r="437">
          <cell r="A437" t="str">
            <v>UPP2</v>
          </cell>
          <cell r="B437" t="str">
            <v>K031: UPP (1) to UOR Underlease, ST George's Hall, Upper Redlands Road,</v>
          </cell>
          <cell r="C437" t="str">
            <v>NJAA</v>
          </cell>
        </row>
        <row r="438">
          <cell r="A438" t="str">
            <v>B3400210</v>
          </cell>
          <cell r="B438" t="str">
            <v>K036: 11 Elmhurst Road (Roundhouse), Reading, RG1 5JN</v>
          </cell>
          <cell r="C438" t="str">
            <v>XRET</v>
          </cell>
        </row>
        <row r="439">
          <cell r="A439" t="str">
            <v>UPP3</v>
          </cell>
          <cell r="B439" t="str">
            <v>K039: UOR to UPP (1) Long Lease, Wantage Hall, Upper Redlands road</v>
          </cell>
          <cell r="C439" t="str">
            <v>NJAA</v>
          </cell>
        </row>
        <row r="440">
          <cell r="A440" t="str">
            <v>UPP4</v>
          </cell>
          <cell r="B440" t="str">
            <v>K039: UPP (1) to UOR Underlease, Wantage Hall, Upper Redlands road</v>
          </cell>
          <cell r="C440" t="str">
            <v>NJAA</v>
          </cell>
        </row>
        <row r="441">
          <cell r="A441" t="str">
            <v>B3400220</v>
          </cell>
          <cell r="B441" t="str">
            <v>K045: Martindale Bungalow, Redlands Road, Reading, RG1 5EY</v>
          </cell>
          <cell r="C441" t="str">
            <v>XRET</v>
          </cell>
        </row>
        <row r="442">
          <cell r="A442" t="str">
            <v>B3400500</v>
          </cell>
          <cell r="B442" t="str">
            <v>K046: Martindale Court (Landlord), Redlands Road, Reading, RG1 5EY</v>
          </cell>
          <cell r="C442" t="str">
            <v>BAFQ</v>
          </cell>
        </row>
        <row r="443">
          <cell r="A443" t="str">
            <v>B3400501</v>
          </cell>
          <cell r="B443" t="str">
            <v>K046: Room 01, Martindale Court, Redlands Road, Reading, RG1 5EY</v>
          </cell>
          <cell r="C443" t="str">
            <v>BAFQ</v>
          </cell>
        </row>
        <row r="444">
          <cell r="A444" t="str">
            <v>B3400502</v>
          </cell>
          <cell r="B444" t="str">
            <v>K046: Room 02, Martindale Court, Redlands Road, Reading, RG1 5EY</v>
          </cell>
          <cell r="C444" t="str">
            <v>BAFQ</v>
          </cell>
        </row>
        <row r="445">
          <cell r="A445" t="str">
            <v>B3400503</v>
          </cell>
          <cell r="B445" t="str">
            <v>K046: Room 03, Martindale Court, Redlands Road, Reading, RG1 5EY</v>
          </cell>
          <cell r="C445" t="str">
            <v>BAFQ</v>
          </cell>
        </row>
        <row r="446">
          <cell r="A446" t="str">
            <v>B3400504</v>
          </cell>
          <cell r="B446" t="str">
            <v>K046: Room 04, Martindale Court, Redlands Road, Reading, RG1 5EY</v>
          </cell>
          <cell r="C446" t="str">
            <v>BAFQ</v>
          </cell>
        </row>
        <row r="447">
          <cell r="A447" t="str">
            <v>B3400505</v>
          </cell>
          <cell r="B447" t="str">
            <v>K046: Room 05, Martindale Court, Redlands Road, Reading, RG1 5EY</v>
          </cell>
          <cell r="C447" t="str">
            <v>BAFQ</v>
          </cell>
        </row>
        <row r="448">
          <cell r="A448" t="str">
            <v>B3400506</v>
          </cell>
          <cell r="B448" t="str">
            <v>K046: Room 06, Martindale Court, Redlands Road, Reading, RG1 5EY</v>
          </cell>
          <cell r="C448" t="str">
            <v>BAFQ</v>
          </cell>
        </row>
        <row r="449">
          <cell r="A449" t="str">
            <v>B3400507</v>
          </cell>
          <cell r="B449" t="str">
            <v>K046: Room 07, Martindale Court, Redlands Road, Reading, RG1 5EY</v>
          </cell>
          <cell r="C449" t="str">
            <v>BAFQ</v>
          </cell>
        </row>
        <row r="450">
          <cell r="A450" t="str">
            <v>B3400508</v>
          </cell>
          <cell r="B450" t="str">
            <v>K046: Room 08, Martindale Court, Redlands Road, Reading, RG1 5EY</v>
          </cell>
          <cell r="C450" t="str">
            <v>BAFQ</v>
          </cell>
        </row>
        <row r="451">
          <cell r="A451" t="str">
            <v>B3400509</v>
          </cell>
          <cell r="B451" t="str">
            <v>K046: Room 09, Martindale Court, Redlands Road, Reading, RG1 5EY</v>
          </cell>
          <cell r="C451" t="str">
            <v>BAFQ</v>
          </cell>
        </row>
        <row r="452">
          <cell r="A452" t="str">
            <v>B3400510</v>
          </cell>
          <cell r="B452" t="str">
            <v>K046: Room 10, Martindale Court, Redlands Road, Reading, RG1 5EY</v>
          </cell>
          <cell r="C452" t="str">
            <v>BAFQ</v>
          </cell>
        </row>
        <row r="453">
          <cell r="A453" t="str">
            <v>B3400511</v>
          </cell>
          <cell r="B453" t="str">
            <v>K046: Room 11, Martindale Court, Redlands Road, Reading, RG1 5EY</v>
          </cell>
          <cell r="C453" t="str">
            <v>BAFQ</v>
          </cell>
        </row>
        <row r="454">
          <cell r="A454" t="str">
            <v>B3400512</v>
          </cell>
          <cell r="B454" t="str">
            <v>K046: Room 12, Martindale Court, Redlands Road, Reading, RG1 5EY</v>
          </cell>
          <cell r="C454" t="str">
            <v>BAFQ</v>
          </cell>
        </row>
        <row r="455">
          <cell r="A455" t="str">
            <v>B3400513</v>
          </cell>
          <cell r="B455" t="str">
            <v>K046: Room 13, Martindale Court, Redlands Road, Reading, RG1 5EY</v>
          </cell>
          <cell r="C455" t="str">
            <v>BAFQ</v>
          </cell>
        </row>
        <row r="456">
          <cell r="A456" t="str">
            <v>B3400514</v>
          </cell>
          <cell r="B456" t="str">
            <v>K046: Room 14, Martindale Court, Redlands Road, Reading, RG1 5EY</v>
          </cell>
          <cell r="C456" t="str">
            <v>BAFQ</v>
          </cell>
        </row>
        <row r="457">
          <cell r="A457" t="str">
            <v>B3400515</v>
          </cell>
          <cell r="B457" t="str">
            <v>K046: Room 15, Martindale Court, Redlands Road, Reading, RG1 5EY</v>
          </cell>
          <cell r="C457" t="str">
            <v>BAFQ</v>
          </cell>
        </row>
        <row r="458">
          <cell r="A458" t="str">
            <v>B3400516</v>
          </cell>
          <cell r="B458" t="str">
            <v>K046: Room 16, Martindale Court, Redlands Road, Reading, RG1 5EY</v>
          </cell>
          <cell r="C458" t="str">
            <v>BAFQ</v>
          </cell>
        </row>
        <row r="459">
          <cell r="A459" t="str">
            <v>B3400517</v>
          </cell>
          <cell r="B459" t="str">
            <v>K046: Room 17, Martindale Court, Redlands Road, Reading, RG1 5EY</v>
          </cell>
          <cell r="C459" t="str">
            <v>BAFQ</v>
          </cell>
        </row>
        <row r="460">
          <cell r="A460" t="str">
            <v>B3400518</v>
          </cell>
          <cell r="B460" t="str">
            <v>K046: Room 18, Martindale Court, Redlands Road, Reading, RG1 5EY</v>
          </cell>
          <cell r="C460" t="str">
            <v>BAFQ</v>
          </cell>
        </row>
        <row r="461">
          <cell r="A461" t="str">
            <v>B3400519</v>
          </cell>
          <cell r="B461" t="str">
            <v>K046: Room 19, Martindale Court, Redlands Road, Reading, RG1 5EY</v>
          </cell>
          <cell r="C461" t="str">
            <v>BAFQ</v>
          </cell>
        </row>
        <row r="462">
          <cell r="A462" t="str">
            <v>B3400520</v>
          </cell>
          <cell r="B462" t="str">
            <v>K046: Room 20, Martindale Court, Redlands Road, Reading, RG1 5EY</v>
          </cell>
          <cell r="C462" t="str">
            <v>BAFQ</v>
          </cell>
        </row>
        <row r="463">
          <cell r="A463" t="str">
            <v>B3400521</v>
          </cell>
          <cell r="B463" t="str">
            <v>K046: Room 21, Martindale Court, Redlands Road, Reading, RG1 5EY</v>
          </cell>
          <cell r="C463" t="str">
            <v>BAFQ</v>
          </cell>
        </row>
        <row r="464">
          <cell r="A464" t="str">
            <v>B3400522</v>
          </cell>
          <cell r="B464" t="str">
            <v>K046: Room 22, Martindale Court, Redlands Road, Reading, RG1 5EY</v>
          </cell>
          <cell r="C464" t="str">
            <v>BAFQ</v>
          </cell>
        </row>
        <row r="465">
          <cell r="A465" t="str">
            <v>B3400523</v>
          </cell>
          <cell r="B465" t="str">
            <v>K046: Room 23, Martindale Court, Redlands Road, Reading, RG1 5EY</v>
          </cell>
          <cell r="C465" t="str">
            <v>BAFQ</v>
          </cell>
        </row>
        <row r="466">
          <cell r="A466" t="str">
            <v>B3400524</v>
          </cell>
          <cell r="B466" t="str">
            <v>K046: Room 24, Martindale Court, Redlands Road, Reading, RG1 5EY</v>
          </cell>
          <cell r="C466" t="str">
            <v>BAFQ</v>
          </cell>
        </row>
        <row r="467">
          <cell r="A467" t="str">
            <v>B3400525</v>
          </cell>
          <cell r="B467" t="str">
            <v>K046: Room 25, Martindale Court, Redlands Road, Reading, RG1 5EY</v>
          </cell>
          <cell r="C467" t="str">
            <v>BAFQ</v>
          </cell>
        </row>
        <row r="468">
          <cell r="A468" t="str">
            <v>B3400526</v>
          </cell>
          <cell r="B468" t="str">
            <v>K046: Room 26, Martindale Court, Redlands Road, Reading, RG1 5EY</v>
          </cell>
          <cell r="C468" t="str">
            <v>BAFQ</v>
          </cell>
        </row>
        <row r="469">
          <cell r="A469" t="str">
            <v>B3400527</v>
          </cell>
          <cell r="B469" t="str">
            <v>K046: Room 27, Martindale Court, Redlands Road, Reading, RG1 5EY</v>
          </cell>
          <cell r="C469" t="str">
            <v>BAFQ</v>
          </cell>
        </row>
        <row r="470">
          <cell r="A470" t="str">
            <v>B3400528</v>
          </cell>
          <cell r="B470" t="str">
            <v>K046: Room 28, Martindale Court, Redlands Road, Reading, RG1 5EY</v>
          </cell>
          <cell r="C470" t="str">
            <v>BAFQ</v>
          </cell>
        </row>
        <row r="471">
          <cell r="A471" t="str">
            <v>B3400529</v>
          </cell>
          <cell r="B471" t="str">
            <v>K046: Room 29, Martindale Court, Redlands Road, Reading, RG1 5EY</v>
          </cell>
          <cell r="C471" t="str">
            <v>BAFQ</v>
          </cell>
        </row>
        <row r="472">
          <cell r="A472" t="str">
            <v>B3400530</v>
          </cell>
          <cell r="B472" t="str">
            <v>K046: Room 30, Martindale Court, Redlands Road, Reading, RG1 5EY</v>
          </cell>
          <cell r="C472" t="str">
            <v>BAFQ</v>
          </cell>
        </row>
        <row r="473">
          <cell r="A473" t="str">
            <v>B3400531</v>
          </cell>
          <cell r="B473" t="str">
            <v>K046: Room 31, Martindale Court, Redlands Road, Reading, RG1 5EY</v>
          </cell>
          <cell r="C473" t="str">
            <v>BAFQ</v>
          </cell>
        </row>
        <row r="474">
          <cell r="A474" t="str">
            <v>B3400532</v>
          </cell>
          <cell r="B474" t="str">
            <v>K046: Room 32, Martindale Court, Redlands Road, Reading, RG1 5EY</v>
          </cell>
          <cell r="C474" t="str">
            <v>BAFQ</v>
          </cell>
        </row>
        <row r="475">
          <cell r="A475" t="str">
            <v>B3400533</v>
          </cell>
          <cell r="B475" t="str">
            <v>K046: Room 33, Martindale Court, Redlands Road, Reading, RG1 5EY</v>
          </cell>
          <cell r="C475" t="str">
            <v>BAFQ</v>
          </cell>
        </row>
        <row r="476">
          <cell r="A476" t="str">
            <v>B3400534</v>
          </cell>
          <cell r="B476" t="str">
            <v>K046: Room 34, Martindale Court, Redlands Road, Reading, RG1 5EY</v>
          </cell>
          <cell r="C476" t="str">
            <v>BAFQ</v>
          </cell>
        </row>
        <row r="477">
          <cell r="A477" t="str">
            <v>B3400535</v>
          </cell>
          <cell r="B477" t="str">
            <v>K046: Room 35, Martindale Court, Redlands Road, Reading, RG1 5EY</v>
          </cell>
          <cell r="C477" t="str">
            <v>BAFQ</v>
          </cell>
        </row>
        <row r="478">
          <cell r="A478" t="str">
            <v>B3400536</v>
          </cell>
          <cell r="B478" t="str">
            <v>K046: Room 36, Martindale Court, Redlands Road, Reading, RG1 5EY</v>
          </cell>
          <cell r="C478" t="str">
            <v>BAFQ</v>
          </cell>
        </row>
        <row r="479">
          <cell r="A479" t="str">
            <v>B3400537</v>
          </cell>
          <cell r="B479" t="str">
            <v>K046: Room 37, Martindale Court, Redlands Road, Reading, RG1 5EY</v>
          </cell>
          <cell r="C479" t="str">
            <v>BAFQ</v>
          </cell>
        </row>
        <row r="480">
          <cell r="A480" t="str">
            <v>B3400538</v>
          </cell>
          <cell r="B480" t="str">
            <v>K046: Room 38, Martindale Court, Redlands Road, Reading, RG1 5EY</v>
          </cell>
          <cell r="C480" t="str">
            <v>BAFQ</v>
          </cell>
        </row>
        <row r="481">
          <cell r="A481" t="str">
            <v>B3400539</v>
          </cell>
          <cell r="B481" t="str">
            <v>K046: Room 39, Martindale Court, Redlands Road, Reading, RG1 5EY</v>
          </cell>
          <cell r="C481" t="str">
            <v>BAFQ</v>
          </cell>
        </row>
        <row r="482">
          <cell r="A482" t="str">
            <v>B3400540</v>
          </cell>
          <cell r="B482" t="str">
            <v>K046: Room 40, Martindale Court, Redlands Road, Reading, RG1 5EY</v>
          </cell>
          <cell r="C482" t="str">
            <v>BAFQ</v>
          </cell>
        </row>
        <row r="483">
          <cell r="A483" t="str">
            <v>B3400541</v>
          </cell>
          <cell r="B483" t="str">
            <v>K046: Room 41, Martindale Court, Redlands Road, Reading, RG1 5EY</v>
          </cell>
          <cell r="C483" t="str">
            <v>BAFQ</v>
          </cell>
        </row>
        <row r="484">
          <cell r="A484" t="str">
            <v>B3400542</v>
          </cell>
          <cell r="B484" t="str">
            <v>K046: Room 42, Martindale Court, Redlands Road, Reading, RG1 5EY</v>
          </cell>
          <cell r="C484" t="str">
            <v>BAFQ</v>
          </cell>
        </row>
        <row r="485">
          <cell r="A485" t="str">
            <v>B3400543</v>
          </cell>
          <cell r="B485" t="str">
            <v>K046: Room 43, Martindale Court, Redlands Road, Reading, RG1 5EY</v>
          </cell>
          <cell r="C485" t="str">
            <v>BAFQ</v>
          </cell>
        </row>
        <row r="486">
          <cell r="A486" t="str">
            <v>B3400544</v>
          </cell>
          <cell r="B486" t="str">
            <v>K046: Room 44, Martindale Court, Redlands Road, Reading, RG1 5EY</v>
          </cell>
          <cell r="C486" t="str">
            <v>BAFQ</v>
          </cell>
        </row>
        <row r="487">
          <cell r="A487" t="str">
            <v>B3400545</v>
          </cell>
          <cell r="B487" t="str">
            <v>K046: Room 45, Martindale Court, Redlands Road, Reading, RG1 5EY</v>
          </cell>
          <cell r="C487" t="str">
            <v>BAFQ</v>
          </cell>
        </row>
        <row r="488">
          <cell r="A488" t="str">
            <v>B3400230</v>
          </cell>
          <cell r="B488" t="str">
            <v>K047: 22 Melrose Avenue, Reading, RG6 7BN</v>
          </cell>
          <cell r="C488" t="str">
            <v>XRET</v>
          </cell>
        </row>
        <row r="489">
          <cell r="A489" t="str">
            <v>B3400240</v>
          </cell>
          <cell r="B489" t="str">
            <v>K048: 24 Melrose Avenue, Reading, RG6 7BN</v>
          </cell>
          <cell r="C489" t="str">
            <v>XRET</v>
          </cell>
        </row>
        <row r="490">
          <cell r="A490" t="str">
            <v>B3400280</v>
          </cell>
          <cell r="B490" t="str">
            <v>K085: 5 Elmhurst Road, Reading, RG1 5JA</v>
          </cell>
          <cell r="C490" t="str">
            <v>XRET</v>
          </cell>
        </row>
        <row r="491">
          <cell r="A491" t="str">
            <v>B3400290</v>
          </cell>
          <cell r="B491" t="str">
            <v>K086: 7 Elmhurst Road, Reading, RG1 5JA</v>
          </cell>
          <cell r="C491" t="str">
            <v>XRET</v>
          </cell>
        </row>
        <row r="492">
          <cell r="A492" t="str">
            <v>B3400300</v>
          </cell>
          <cell r="B492" t="str">
            <v>K087: 9 Elmhurst Road, Reading, RG1 5JA</v>
          </cell>
          <cell r="C492" t="str">
            <v>XRET</v>
          </cell>
        </row>
        <row r="493">
          <cell r="A493" t="str">
            <v>B2528303</v>
          </cell>
          <cell r="B493" t="str">
            <v>K089: 21 Upper Redlands Road, Reading, RG1 5JJ</v>
          </cell>
          <cell r="C493" t="str">
            <v>BAFQ</v>
          </cell>
        </row>
        <row r="494">
          <cell r="A494" t="str">
            <v>B3400187</v>
          </cell>
          <cell r="B494" t="str">
            <v>K090: The Stables, 45 Upper Redlands Road (Lawn), Reading, RG1 5JE</v>
          </cell>
          <cell r="C494" t="str">
            <v>XRET</v>
          </cell>
        </row>
        <row r="495">
          <cell r="A495" t="str">
            <v>B2528500</v>
          </cell>
          <cell r="B495" t="str">
            <v>K800: Land off Morgan Road (to the rear of 26 Redlands Road), Reading, RG1 5EN</v>
          </cell>
          <cell r="C495" t="str">
            <v>XRET</v>
          </cell>
        </row>
        <row r="496">
          <cell r="A496" t="str">
            <v>B3019301</v>
          </cell>
          <cell r="B496" t="str">
            <v>K801: London Road Car Park</v>
          </cell>
          <cell r="C496" t="str">
            <v>BAFR</v>
          </cell>
        </row>
        <row r="497">
          <cell r="A497" t="str">
            <v>B3400163</v>
          </cell>
          <cell r="B497" t="str">
            <v>K803: Land Situated off New Road adjacent to Old Music Hall, Reading, RG1 5JD</v>
          </cell>
          <cell r="C497" t="str">
            <v>XRET</v>
          </cell>
        </row>
        <row r="498">
          <cell r="A498" t="str">
            <v>SSE2</v>
          </cell>
          <cell r="B498" t="str">
            <v>K804: SSE Electricity Sub Station, Redlands Road</v>
          </cell>
          <cell r="C498" t="str">
            <v>NJAA</v>
          </cell>
        </row>
        <row r="499">
          <cell r="A499" t="str">
            <v>B3016701</v>
          </cell>
          <cell r="B499" t="str">
            <v>L001: Flat 1, The Mews, London Road, Reading, RG1 5AG</v>
          </cell>
          <cell r="C499" t="str">
            <v>BAFR</v>
          </cell>
        </row>
        <row r="500">
          <cell r="A500" t="str">
            <v>B3016702</v>
          </cell>
          <cell r="B500" t="str">
            <v>L001: Flat 2, The Mews, London Road, Reading, RG1 5AG</v>
          </cell>
          <cell r="C500" t="str">
            <v>BAFR</v>
          </cell>
        </row>
        <row r="501">
          <cell r="A501" t="str">
            <v>B3016703</v>
          </cell>
          <cell r="B501" t="str">
            <v>L001: Flat 3, The Mews, London Road, Reading, RG1 5AG</v>
          </cell>
          <cell r="C501" t="str">
            <v>BAFR</v>
          </cell>
        </row>
        <row r="502">
          <cell r="A502" t="str">
            <v>B3016700</v>
          </cell>
          <cell r="B502" t="str">
            <v>L001: The Mews (Landlord), London Road, Reading, RG1 5AG</v>
          </cell>
          <cell r="C502" t="str">
            <v>BAFR</v>
          </cell>
        </row>
        <row r="503">
          <cell r="A503" t="str">
            <v>B3016800</v>
          </cell>
          <cell r="B503" t="str">
            <v>L002: 2 Redlands Road, Reading, RG6 5EX</v>
          </cell>
          <cell r="C503" t="str">
            <v>BAFR</v>
          </cell>
        </row>
        <row r="504">
          <cell r="A504" t="str">
            <v>A2901400</v>
          </cell>
          <cell r="B504" t="str">
            <v>L014: G01,G02,G04, University of Law, London Road, University of Reading, London Road, Reading, RG1 5AQ</v>
          </cell>
          <cell r="C504" t="str">
            <v>NJAA</v>
          </cell>
        </row>
        <row r="505">
          <cell r="A505" t="str">
            <v>B3118217</v>
          </cell>
          <cell r="B505" t="str">
            <v xml:space="preserve">L011: Rooms G05, G06, G07 G08, G09 and G10, Building L11, London Road, The University of Reading, London Road, Reading, RG1 5AQ </v>
          </cell>
          <cell r="C505" t="str">
            <v>BAFR</v>
          </cell>
        </row>
        <row r="506">
          <cell r="A506" t="str">
            <v>B3152300</v>
          </cell>
          <cell r="B506" t="str">
            <v>L014: London Road, The University of Reading, London Road, Reading, RG1 5AQ</v>
          </cell>
          <cell r="C506" t="str">
            <v>BAFR</v>
          </cell>
        </row>
        <row r="507">
          <cell r="A507" t="str">
            <v>B3152309</v>
          </cell>
          <cell r="B507" t="str">
            <v>L014: First Floor, Building L14, The University of Reading, London Road, RG1 5AQ</v>
          </cell>
          <cell r="C507" t="str">
            <v>BAFR</v>
          </cell>
        </row>
        <row r="508">
          <cell r="A508" t="str">
            <v>B3152303</v>
          </cell>
          <cell r="B508" t="str">
            <v>L014: Room G17, Building L14, The University of Reading, London Road, Reading, RG1 5AQ</v>
          </cell>
          <cell r="C508" t="str">
            <v>BAFR</v>
          </cell>
        </row>
        <row r="509">
          <cell r="A509" t="str">
            <v>B3152304</v>
          </cell>
          <cell r="B509" t="str">
            <v>L014: Room G18, Building L14, The University of Reading, London Road, Reading, RG1 5AQ</v>
          </cell>
          <cell r="C509" t="str">
            <v>BAFR</v>
          </cell>
        </row>
        <row r="510">
          <cell r="A510" t="str">
            <v>B3152305</v>
          </cell>
          <cell r="B510" t="str">
            <v>L014: Room G19, Building L14, The University of Reading, London Road, Reading, RG1 5AQ</v>
          </cell>
          <cell r="C510" t="str">
            <v>BAFR</v>
          </cell>
        </row>
        <row r="511">
          <cell r="A511" t="str">
            <v>B3152306</v>
          </cell>
          <cell r="B511" t="str">
            <v>L014: Room G18, G19 and G20, Building L14, The University of Reading, London Road, Reading, RG1 5AQ</v>
          </cell>
          <cell r="C511" t="str">
            <v>BAFR</v>
          </cell>
        </row>
        <row r="512">
          <cell r="A512" t="str">
            <v>B3152307</v>
          </cell>
          <cell r="B512" t="str">
            <v>L014: Room G21, Building L14, The University of Reading, London Road, Reading, RG1 5AQ</v>
          </cell>
          <cell r="C512" t="str">
            <v>BAFR</v>
          </cell>
        </row>
        <row r="513">
          <cell r="A513" t="str">
            <v>B3152308</v>
          </cell>
          <cell r="B513" t="str">
            <v>L014: Room G17, G18, G19, G20, G21,G22 Building L14, The University of Reading, London Road, Reading, RG1 5AQ</v>
          </cell>
          <cell r="C513" t="str">
            <v>BAFR</v>
          </cell>
        </row>
        <row r="514">
          <cell r="A514" t="str">
            <v>B3152310</v>
          </cell>
          <cell r="B514" t="str">
            <v>L014: PRG01, Former Maintenance Store, London Road, L014, The University of Reading, London Road, Reading, RG1 5AQ</v>
          </cell>
          <cell r="C514" t="str">
            <v>BAFR</v>
          </cell>
        </row>
        <row r="515">
          <cell r="A515" t="str">
            <v>B2506001</v>
          </cell>
          <cell r="B515" t="str">
            <v>L024 - (Landlords Code), The University of Reading, London Road, Reading, RG1 5AQ</v>
          </cell>
          <cell r="C515" t="str">
            <v>BAFR</v>
          </cell>
        </row>
        <row r="516">
          <cell r="A516" t="str">
            <v>A2901400 (A)</v>
          </cell>
          <cell r="B516" t="str">
            <v>L024: Room 119, University of Law, Building L024, London Road, The University of Reading, Reading, RG1 5AQ</v>
          </cell>
          <cell r="C516" t="str">
            <v>BAFR</v>
          </cell>
        </row>
        <row r="517">
          <cell r="A517" t="str">
            <v>B2506002</v>
          </cell>
          <cell r="B517" t="str">
            <v>L024: Room 120, Building L024, London Road, The University of Reading, Reading, RG1 5AQ</v>
          </cell>
          <cell r="C517" t="str">
            <v>BAFR</v>
          </cell>
        </row>
        <row r="518">
          <cell r="A518" t="str">
            <v>B3018303</v>
          </cell>
          <cell r="B518" t="str">
            <v>L037: 16-40,  London Road, Reading, Berkshire, RG1 5AQ</v>
          </cell>
          <cell r="C518" t="str">
            <v>BAFR</v>
          </cell>
        </row>
        <row r="519">
          <cell r="A519" t="str">
            <v>B3018400</v>
          </cell>
          <cell r="B519" t="str">
            <v>L038: St David's Hall, London Road, Reading, RG1 5AH</v>
          </cell>
          <cell r="C519" t="str">
            <v>BAFR</v>
          </cell>
        </row>
        <row r="520">
          <cell r="A520" t="str">
            <v>B3018500</v>
          </cell>
          <cell r="B520" t="str">
            <v>L039-L040: St David's Hall, London Road, Reading, RG1 5AH</v>
          </cell>
          <cell r="C520" t="str">
            <v>BAFR</v>
          </cell>
        </row>
        <row r="521">
          <cell r="A521" t="str">
            <v>B3018808</v>
          </cell>
          <cell r="B521" t="str">
            <v xml:space="preserve">L042: Greenbank, First Floor Offices 4 &amp; 5, Building L042, The University of Reading, London Road, Reading, RG1 5AQ </v>
          </cell>
          <cell r="C521" t="str">
            <v>BAFR</v>
          </cell>
        </row>
        <row r="522">
          <cell r="A522" t="str">
            <v>B3018801</v>
          </cell>
          <cell r="B522" t="str">
            <v xml:space="preserve">L042: (Landlord)Green Bank, Building L042, London Road, The University of Reading, London Road, Reading, RG1 5AQ </v>
          </cell>
          <cell r="C522" t="str">
            <v>BAFR</v>
          </cell>
        </row>
        <row r="523">
          <cell r="A523" t="str">
            <v>B3018803</v>
          </cell>
          <cell r="B523" t="str">
            <v xml:space="preserve">L042: Greenbank, First Floor Offices 6, London Road, L042, The University of Reading, London Road, Reading, RG1 5AQ </v>
          </cell>
          <cell r="C523" t="str">
            <v>BAFR</v>
          </cell>
        </row>
        <row r="524">
          <cell r="A524" t="str">
            <v>B3018802</v>
          </cell>
          <cell r="B524" t="str">
            <v xml:space="preserve">L042: Greenbank, GF Offices, Room 1,2,3,8 and FF 4 &amp; 5 Offices London Road, L042, The University of Reading, London Road, Reading, RG1 5AQ </v>
          </cell>
          <cell r="C524" t="str">
            <v>BAFR</v>
          </cell>
        </row>
        <row r="525">
          <cell r="A525" t="str">
            <v>B3018804</v>
          </cell>
          <cell r="B525" t="str">
            <v xml:space="preserve">L042: Greenbank, Second Floor Offices London Road, L042, The University of Reading, London Road, Reading, RG1 5AQ </v>
          </cell>
          <cell r="C525" t="str">
            <v>BAFR</v>
          </cell>
        </row>
        <row r="526">
          <cell r="A526" t="str">
            <v>B3018900</v>
          </cell>
          <cell r="B526" t="str">
            <v>L043 Acacias, (Landlord) London Road, Reading, RG1 5AQ</v>
          </cell>
          <cell r="C526" t="str">
            <v>BAFR</v>
          </cell>
        </row>
        <row r="527">
          <cell r="A527" t="str">
            <v>B3018901</v>
          </cell>
          <cell r="B527" t="str">
            <v>L043 Flat 1, Acacias, London Road, Reading, RG1 5AQ</v>
          </cell>
          <cell r="C527" t="str">
            <v>BAFR</v>
          </cell>
        </row>
        <row r="528">
          <cell r="A528" t="str">
            <v>B3018902</v>
          </cell>
          <cell r="B528" t="str">
            <v>L043 Flat 2, Acacias, London Road, Reading, RG1 5AQ</v>
          </cell>
          <cell r="C528" t="str">
            <v>BAFR</v>
          </cell>
        </row>
        <row r="529">
          <cell r="A529" t="str">
            <v>B3018903</v>
          </cell>
          <cell r="B529" t="str">
            <v>L043 Flat 3, Acacias, London Road, Reading, RG1 5AQ</v>
          </cell>
          <cell r="C529" t="str">
            <v>BAFR</v>
          </cell>
        </row>
        <row r="530">
          <cell r="A530" t="str">
            <v>B3018905</v>
          </cell>
          <cell r="B530" t="str">
            <v>L043 Flat 5, Acacias, London Road, Reading, RG1 5AQ</v>
          </cell>
          <cell r="C530" t="str">
            <v>BAFR</v>
          </cell>
        </row>
        <row r="531">
          <cell r="A531" t="str">
            <v>B3018906</v>
          </cell>
          <cell r="B531" t="str">
            <v>L043 Room G04, Acacias, London Road, Reading, RG1 5AQ</v>
          </cell>
          <cell r="C531" t="str">
            <v>BAFR</v>
          </cell>
        </row>
        <row r="532">
          <cell r="A532" t="str">
            <v>B2507002</v>
          </cell>
          <cell r="B532" t="str">
            <v xml:space="preserve">L044: Landlord Code, L044, The University of Reading, London Road, Reading, RG1 5AQ </v>
          </cell>
          <cell r="C532" t="str">
            <v>BAFQ</v>
          </cell>
        </row>
        <row r="533">
          <cell r="A533" t="str">
            <v>B2507005</v>
          </cell>
          <cell r="B533" t="str">
            <v xml:space="preserve">L044: First Floor Offices, L044, The University of Reading, London Road, Reading, RG1 5AQ </v>
          </cell>
          <cell r="C533" t="str">
            <v>BAFQ</v>
          </cell>
        </row>
        <row r="534">
          <cell r="A534" t="str">
            <v>B2507001</v>
          </cell>
          <cell r="B534" t="str">
            <v xml:space="preserve">L044: London Road, L44, The University of Reading, London Road, Reading, RG1 5AQ </v>
          </cell>
          <cell r="C534" t="str">
            <v>BAFQ</v>
          </cell>
        </row>
        <row r="535">
          <cell r="A535" t="str">
            <v>B2507003</v>
          </cell>
          <cell r="B535" t="str">
            <v xml:space="preserve">L044: Ground Floor Offices, L044, The University of Reading, London Road, Reading, RG1 5AQ </v>
          </cell>
          <cell r="C535" t="str">
            <v>BAFQ</v>
          </cell>
        </row>
        <row r="536">
          <cell r="A536" t="str">
            <v>B2507501</v>
          </cell>
          <cell r="B536" t="str">
            <v xml:space="preserve">L050: Store 1, London Road, L050, The University of Reading, London Road, Reading, RG1 5AQ </v>
          </cell>
          <cell r="C536" t="str">
            <v>BAFQ</v>
          </cell>
        </row>
        <row r="537">
          <cell r="A537" t="str">
            <v>B2507502</v>
          </cell>
          <cell r="B537" t="str">
            <v xml:space="preserve">L050: Store 2,London Road, L050, The University of Reading, London Road, Reading, RG1 5AQ </v>
          </cell>
          <cell r="C537" t="str">
            <v>BAFQ</v>
          </cell>
        </row>
        <row r="538">
          <cell r="A538" t="str">
            <v>B3019023</v>
          </cell>
          <cell r="B538" t="str">
            <v>L800: London Road, Crown Place, Retained Strip, London Road, Reading, RG1 5AQ</v>
          </cell>
          <cell r="C538" t="str">
            <v>BAFR</v>
          </cell>
        </row>
        <row r="539">
          <cell r="A539" t="str">
            <v>B3019101</v>
          </cell>
          <cell r="B539" t="str">
            <v xml:space="preserve">L996: </v>
          </cell>
          <cell r="C539" t="str">
            <v>BAFR</v>
          </cell>
        </row>
        <row r="540">
          <cell r="A540" t="str">
            <v>B3019022</v>
          </cell>
          <cell r="B540" t="str">
            <v xml:space="preserve">L999: London Road, General Matters, The University of Reading, London Road, Reading, RG1 5AQ </v>
          </cell>
          <cell r="C540" t="str">
            <v>BAFR</v>
          </cell>
        </row>
        <row r="541">
          <cell r="A541" t="str">
            <v>B2320000 (1)</v>
          </cell>
          <cell r="B541" t="str">
            <v>L800: Bicycle Hire Docking Station, Acacias Road, Redlands Road, Reading, RG1 5AQ</v>
          </cell>
          <cell r="C541" t="str">
            <v>NJAA</v>
          </cell>
        </row>
        <row r="542">
          <cell r="A542" t="str">
            <v>B2517100</v>
          </cell>
          <cell r="B542" t="str">
            <v xml:space="preserve">N001: 5 Northcourt Avenue, Reading, RG2 7HE </v>
          </cell>
          <cell r="C542" t="str">
            <v>BAFQ</v>
          </cell>
        </row>
        <row r="543">
          <cell r="A543" t="str">
            <v>UPP5</v>
          </cell>
          <cell r="B543" t="str">
            <v>N002:UOR to UPP (1) Long Lease Northcourt House, 12 Northcourt Avenue, Reading (RG2 7HA).</v>
          </cell>
          <cell r="C543" t="str">
            <v>NJAA</v>
          </cell>
        </row>
        <row r="544">
          <cell r="A544" t="str">
            <v>UPP6</v>
          </cell>
          <cell r="B544" t="str">
            <v>N002:UPP (1) to UOR Underlease Northcourt House, 12 Northcourt Avenue, Reading (RG2 7HA).</v>
          </cell>
          <cell r="C544" t="str">
            <v>NJAA</v>
          </cell>
        </row>
        <row r="545">
          <cell r="A545" t="str">
            <v>B3400310</v>
          </cell>
          <cell r="B545" t="str">
            <v>N003: 12a Northcourt Avenue, Reading, RG2 7HE</v>
          </cell>
          <cell r="C545" t="str">
            <v>XRET</v>
          </cell>
        </row>
        <row r="546">
          <cell r="A546" t="str">
            <v>B3400320</v>
          </cell>
          <cell r="B546" t="str">
            <v>N004: 12b Northcourt Avenue, Reading, RG2 7HE</v>
          </cell>
          <cell r="C546" t="str">
            <v>XRET</v>
          </cell>
        </row>
        <row r="547">
          <cell r="A547" t="str">
            <v>UPP7</v>
          </cell>
          <cell r="B547" t="str">
            <v>N005:UOR to UPP (1) Long Lease 14 Northcourt Avenue,</v>
          </cell>
          <cell r="C547" t="str">
            <v>NJAA</v>
          </cell>
        </row>
        <row r="548">
          <cell r="A548" t="str">
            <v>UPP8</v>
          </cell>
          <cell r="B548" t="str">
            <v>N005:UPP (1) to UOR Underlease 14 Northcourt Avenue,</v>
          </cell>
          <cell r="C548" t="str">
            <v>NJAA</v>
          </cell>
        </row>
        <row r="549">
          <cell r="A549" t="str">
            <v>UPP9</v>
          </cell>
          <cell r="B549" t="str">
            <v>N006:UOR to UPP (1) Long Lease 16 Northcourt Avenue</v>
          </cell>
          <cell r="C549" t="str">
            <v>NJAA</v>
          </cell>
        </row>
        <row r="550">
          <cell r="A550" t="str">
            <v>UPP10</v>
          </cell>
          <cell r="B550" t="str">
            <v>N006:UPP (1) to UOR Underlease 16 Northcourt Avenue</v>
          </cell>
          <cell r="C550" t="str">
            <v>NJAA</v>
          </cell>
        </row>
        <row r="551">
          <cell r="A551" t="str">
            <v>UPP11</v>
          </cell>
          <cell r="B551" t="str">
            <v>N007:UOR to UPP (1) Long Lease 18 Northcourt Avenue</v>
          </cell>
          <cell r="C551" t="str">
            <v>NJAA</v>
          </cell>
        </row>
        <row r="552">
          <cell r="A552" t="str">
            <v>UPP12</v>
          </cell>
          <cell r="B552" t="str">
            <v>N007:UPP (1) to UOR Underlease 18 Northcourt Avenue</v>
          </cell>
          <cell r="C552" t="str">
            <v>NJAA</v>
          </cell>
        </row>
        <row r="553">
          <cell r="A553" t="str">
            <v>B3400330</v>
          </cell>
          <cell r="B553" t="str">
            <v>N008: 22 Northcourt Avenue (Landlord), Reading, RG2 7HE</v>
          </cell>
          <cell r="C553" t="str">
            <v>XRET</v>
          </cell>
        </row>
        <row r="554">
          <cell r="A554" t="str">
            <v>B3400331</v>
          </cell>
          <cell r="B554" t="str">
            <v>N008: Flat 1 (Ground Floor), 22 Northcourt Avenue, Reading, RG2 7HE</v>
          </cell>
          <cell r="C554" t="str">
            <v>XRET</v>
          </cell>
        </row>
        <row r="555">
          <cell r="A555" t="str">
            <v>B3400332</v>
          </cell>
          <cell r="B555" t="str">
            <v>N008: Flat 2 (First Floor), 22 Northcourt Avenue, Reading, RG2 7HE</v>
          </cell>
          <cell r="C555" t="str">
            <v>XRET</v>
          </cell>
        </row>
        <row r="556">
          <cell r="A556" t="str">
            <v>UPP13</v>
          </cell>
          <cell r="B556" t="str">
            <v>N009:UOR to UPP (1) Long Lease Creighton Court, Northcourt Avenue, Reading (RG2 7EY).</v>
          </cell>
          <cell r="C556" t="str">
            <v>NJAA</v>
          </cell>
        </row>
        <row r="557">
          <cell r="A557" t="str">
            <v>UPP14</v>
          </cell>
          <cell r="B557" t="str">
            <v>N009:UPP (1) to UOR Underlease Creighton Court, Northcourt Avenue, Reading (RG2 7EY).</v>
          </cell>
          <cell r="C557" t="str">
            <v>NJAA</v>
          </cell>
        </row>
        <row r="558">
          <cell r="A558" t="str">
            <v>UPP15</v>
          </cell>
          <cell r="B558" t="str">
            <v>N010:UOR to UPP (1) Long Lease Benyon Hall, Sherfield Drive Reading (RG2 7EF).</v>
          </cell>
          <cell r="C558" t="str">
            <v>NJAA</v>
          </cell>
        </row>
        <row r="559">
          <cell r="A559" t="str">
            <v>UPP16</v>
          </cell>
          <cell r="B559" t="str">
            <v>N010:UPP (1) to UOR Underlease Benyon Hall, Sherfield Drive Reading (RG2 7EF).</v>
          </cell>
          <cell r="C559" t="str">
            <v>NJAA</v>
          </cell>
        </row>
        <row r="560">
          <cell r="A560" t="str">
            <v>UPP17</v>
          </cell>
          <cell r="B560" t="str">
            <v>N011:UOR to UPP (1) Long Lease East Block, Sherfield Hall Sherfield Close, Reading.</v>
          </cell>
          <cell r="C560" t="str">
            <v>NJAA</v>
          </cell>
        </row>
        <row r="561">
          <cell r="A561" t="str">
            <v>UPP18</v>
          </cell>
          <cell r="B561" t="str">
            <v>N011:UPP (1) to UOR Underlease East Block, Sherfield Hall Sherfield Close, Reading.</v>
          </cell>
          <cell r="C561" t="str">
            <v>NJAA</v>
          </cell>
        </row>
        <row r="562">
          <cell r="A562" t="str">
            <v>UPP19</v>
          </cell>
          <cell r="B562" t="str">
            <v>N011:UOR to UPP (1) Long Lease North Block, Sherfield Hall Sherfield Close, Reading (RG2 7EY).</v>
          </cell>
          <cell r="C562" t="str">
            <v>NJAA</v>
          </cell>
        </row>
        <row r="563">
          <cell r="A563" t="str">
            <v>UPP20</v>
          </cell>
          <cell r="B563" t="str">
            <v>N011:UPP (1) to UOR Underlease North Block, Sherfield Hall Sherfield Close, Reading (RG2 7EY).</v>
          </cell>
          <cell r="C563" t="str">
            <v>NJAA</v>
          </cell>
        </row>
        <row r="564">
          <cell r="A564" t="str">
            <v>UPP21</v>
          </cell>
          <cell r="B564" t="str">
            <v>N011:UOR to UPP (1) Long Lease West Block, Sherfield Hall, Sherfield Close, Reading (RG2 7EY).</v>
          </cell>
          <cell r="C564" t="str">
            <v>NJAA</v>
          </cell>
        </row>
        <row r="565">
          <cell r="A565" t="str">
            <v>UPP22</v>
          </cell>
          <cell r="B565" t="str">
            <v>N011:UPP (1) to UOR Underlease West Block, Sherfield Hall, Sherfield Close, Reading (RG2 7EY).</v>
          </cell>
          <cell r="C565" t="str">
            <v>NJAA</v>
          </cell>
        </row>
        <row r="566">
          <cell r="A566" t="str">
            <v>UPP23</v>
          </cell>
          <cell r="B566" t="str">
            <v>N012:UOR to UPP (1) Long Lease St Patrick's Hall, Pearson Court and Wardens House, Northcourt Avenue, Reading (RG2 7HB).</v>
          </cell>
          <cell r="C566" t="str">
            <v>NJAA</v>
          </cell>
        </row>
        <row r="567">
          <cell r="A567" t="str">
            <v>UPP24</v>
          </cell>
          <cell r="B567" t="str">
            <v>N012:UPP (1) to UOR Underlease St Patrick's Hall, Pearson Court and Wardens House, Northcourt Avenue, Reading (RG2 7HB).</v>
          </cell>
          <cell r="C567" t="str">
            <v>NJAA</v>
          </cell>
        </row>
        <row r="568">
          <cell r="A568" t="str">
            <v>UPP25</v>
          </cell>
          <cell r="B568" t="str">
            <v>N013:UOR to UPP (1) Long Lease St Patricks Hall, New Court, Northcourt Avenue, Reading (RG2 7HB).</v>
          </cell>
          <cell r="C568" t="str">
            <v>NJAA</v>
          </cell>
        </row>
        <row r="569">
          <cell r="A569" t="str">
            <v>UPP26</v>
          </cell>
          <cell r="B569" t="str">
            <v>N013:UPP (1) to UOR Underlease St Patricks Hall, New Court, Northcourt Avenue, Reading (RG2 7HB).</v>
          </cell>
          <cell r="C569" t="str">
            <v>NJAA</v>
          </cell>
        </row>
        <row r="570">
          <cell r="A570" t="str">
            <v>B2507805</v>
          </cell>
          <cell r="B570" t="str">
            <v>N015: Dental Centre, 9 Northcourt Avenue, Reading, RG2 7HE</v>
          </cell>
          <cell r="C570" t="str">
            <v>BAFQ</v>
          </cell>
        </row>
        <row r="571">
          <cell r="A571" t="str">
            <v>B2507804</v>
          </cell>
          <cell r="B571" t="str">
            <v>N015: University Health Centre, 9 Northcourt Avenue, Reading, RG2 7HE</v>
          </cell>
          <cell r="C571" t="str">
            <v>BAFQ</v>
          </cell>
        </row>
        <row r="572">
          <cell r="A572" t="str">
            <v>B2507803</v>
          </cell>
          <cell r="B572" t="str">
            <v>N015: Dental Centre, 9 Northcourt Avenue, Reading, RG2 7HE - Tenants Internal Repairs Costs to be recharged</v>
          </cell>
          <cell r="C572" t="str">
            <v>NJEX</v>
          </cell>
        </row>
        <row r="573">
          <cell r="A573" t="str">
            <v>B2507802</v>
          </cell>
          <cell r="B573" t="str">
            <v>N015: Health Centre, 9 Northcourt Avenue, Reading, RG2 7HE - Tenants Internal Repairs Costs to be recharged</v>
          </cell>
          <cell r="C573" t="str">
            <v>NJEX</v>
          </cell>
        </row>
        <row r="574">
          <cell r="A574" t="str">
            <v>B2507806</v>
          </cell>
          <cell r="B574" t="str">
            <v>N015: Health and Dental Centre, 9 Northcourt Avenue, Reading, RG2 7HE - SERVICE CHARGE COSTS ONLY</v>
          </cell>
          <cell r="C574" t="str">
            <v>NJEX</v>
          </cell>
        </row>
        <row r="575">
          <cell r="A575" t="str">
            <v>B2507801</v>
          </cell>
          <cell r="B575" t="str">
            <v>N015: University Health Centre (Landlord), 9 Northcourt Avenue, Reading, RG2 7HE</v>
          </cell>
          <cell r="C575" t="str">
            <v>BAFQ</v>
          </cell>
        </row>
        <row r="576">
          <cell r="A576" t="str">
            <v>B3125900</v>
          </cell>
          <cell r="B576" t="str">
            <v>N018: 7 Northcourt Avenue, Reading, RG2 7HE</v>
          </cell>
          <cell r="C576" t="str">
            <v>BAFQ</v>
          </cell>
        </row>
        <row r="577">
          <cell r="A577" t="str">
            <v>B3400360</v>
          </cell>
          <cell r="B577" t="str">
            <v>N020: 1 Sherfield Drive, Reading, RG2 7EX</v>
          </cell>
          <cell r="C577" t="str">
            <v>XRET</v>
          </cell>
        </row>
        <row r="578">
          <cell r="A578" t="str">
            <v>B3400370</v>
          </cell>
          <cell r="B578" t="str">
            <v>N021: 2 Sherfield Drive, Earley, Reading, Berkshire, RG2 7EX</v>
          </cell>
          <cell r="C578" t="str">
            <v>XRET</v>
          </cell>
        </row>
        <row r="579">
          <cell r="A579" t="str">
            <v>B3400380</v>
          </cell>
          <cell r="B579" t="str">
            <v>N022: 3 Sherfield Drive, Reading, RG2 7EX</v>
          </cell>
          <cell r="C579" t="str">
            <v>XRET</v>
          </cell>
        </row>
        <row r="580">
          <cell r="A580" t="str">
            <v>B3400390</v>
          </cell>
          <cell r="B580" t="str">
            <v>N023: 4 Sherfield Drive, Reading, RG2 7EX</v>
          </cell>
          <cell r="C580" t="str">
            <v>XRET</v>
          </cell>
        </row>
        <row r="581">
          <cell r="A581" t="str">
            <v>B3400349</v>
          </cell>
          <cell r="B581" t="str">
            <v>N800: Land adjacent to 4 Shinfield Road, Shinfield Road, Reading, RG2 7HA</v>
          </cell>
          <cell r="C581" t="str">
            <v>XRET</v>
          </cell>
        </row>
        <row r="582">
          <cell r="A582" t="str">
            <v>B2512904</v>
          </cell>
          <cell r="B582" t="str">
            <v>N801: Strip of Land between 24 Northcourt Avenue and 26 Northcourt Avenue</v>
          </cell>
          <cell r="C582" t="str">
            <v>XRET</v>
          </cell>
        </row>
        <row r="583">
          <cell r="A583" t="str">
            <v>B2512905</v>
          </cell>
          <cell r="B583" t="str">
            <v>N802: Retained Land at the rear of 8 Shinfield Road, Reading, RG2 7BW</v>
          </cell>
          <cell r="C583" t="str">
            <v>XRET</v>
          </cell>
        </row>
        <row r="584">
          <cell r="A584" t="str">
            <v>B2512906</v>
          </cell>
          <cell r="B584" t="str">
            <v>N803: Retained Land at the rear of 5 and 7 Nortcourt Avenue, Reading, RG2 7HE</v>
          </cell>
          <cell r="C584" t="str">
            <v>XRET</v>
          </cell>
        </row>
        <row r="585">
          <cell r="A585" t="str">
            <v>B2512907</v>
          </cell>
          <cell r="B585" t="str">
            <v>N804: Retained Land at the rear of 10 Shinfield Road, Reading, RG2 7BW</v>
          </cell>
          <cell r="C585" t="str">
            <v>XRET</v>
          </cell>
        </row>
        <row r="586">
          <cell r="A586" t="str">
            <v>Y2200152</v>
          </cell>
          <cell r="B586" t="str">
            <v>NI - Interest on Interco</v>
          </cell>
          <cell r="C586" t="str">
            <v>XNIR</v>
          </cell>
        </row>
        <row r="587">
          <cell r="A587" t="str">
            <v>B2517200</v>
          </cell>
          <cell r="B587" t="str">
            <v>O002: Former Canoe &amp; Sailing Club, Dreadnough, Kenney Side, Earley, Reading</v>
          </cell>
          <cell r="C587" t="str">
            <v>BAFQ</v>
          </cell>
        </row>
        <row r="588">
          <cell r="A588" t="str">
            <v>B2517301</v>
          </cell>
          <cell r="B588" t="str">
            <v>O003: (FBT)Willington Down Farm, Didcot, Oxfordshire, Willington Down Farm, Abingdon Road, Didcot, Oxfordshire, OX11 9BT</v>
          </cell>
          <cell r="C588" t="str">
            <v>BAFQ</v>
          </cell>
        </row>
        <row r="589">
          <cell r="A589" t="str">
            <v>B2517300</v>
          </cell>
          <cell r="B589" t="str">
            <v>O003: Willington Down Farm (Landlord), Abingdon Road, Didcot, Oxfordshire, OX11 9BT</v>
          </cell>
          <cell r="C589" t="str">
            <v>BAFQ</v>
          </cell>
        </row>
        <row r="590">
          <cell r="A590" t="str">
            <v>B3095800</v>
          </cell>
          <cell r="B590" t="str">
            <v>O004: Wokingham Waterside Centre, Thames Valley Park Drive, Earley, Reading, RG6 1PQ</v>
          </cell>
          <cell r="C590" t="str">
            <v>BAFQ</v>
          </cell>
        </row>
        <row r="591">
          <cell r="A591" t="str">
            <v>B2517400</v>
          </cell>
          <cell r="B591" t="str">
            <v>O007: Willington Down Farmhouse, Willington Down Farm, Abingdon Road, Didcot, Oxfordshire, OX11 9BT</v>
          </cell>
          <cell r="C591" t="str">
            <v>BAFQ</v>
          </cell>
        </row>
        <row r="592">
          <cell r="A592" t="str">
            <v>B2517500</v>
          </cell>
          <cell r="B592" t="str">
            <v>O008: Brick Cottage Willington Down Farm, Abingdon Road, Didcot, Oxfordshire, OX11 9BT</v>
          </cell>
          <cell r="C592" t="str">
            <v>BAFQ</v>
          </cell>
        </row>
        <row r="593">
          <cell r="A593" t="str">
            <v>B3078800</v>
          </cell>
          <cell r="B593" t="str">
            <v>O009 Willington Down Farm Open Store, Lady Grove, Didcot, Oxfordhsire, OX11 9BT</v>
          </cell>
          <cell r="C593" t="str">
            <v>BAFQ</v>
          </cell>
        </row>
        <row r="594">
          <cell r="A594" t="str">
            <v>B3078900</v>
          </cell>
          <cell r="B594" t="str">
            <v>O010 Willington Down Farm Grain Closed Store, Lady Grove, Didcot, Oxfordhsire, OX11 9BT</v>
          </cell>
          <cell r="C594" t="str">
            <v>BAFQ</v>
          </cell>
        </row>
        <row r="595">
          <cell r="A595" t="str">
            <v>B3079000</v>
          </cell>
          <cell r="B595" t="str">
            <v>O011 Willington Down Farm 4 No Tanks, Lady Grove, Didcot, Oxfordhsire, OX11 9BT</v>
          </cell>
          <cell r="C595" t="str">
            <v>BAFQ</v>
          </cell>
        </row>
        <row r="596">
          <cell r="A596" t="str">
            <v>B3079100</v>
          </cell>
          <cell r="B596" t="str">
            <v>O012 Willington Down Farm Open Sided Store, Lady Grove, Didcot, Oxfordhsire, OX11 9BT</v>
          </cell>
          <cell r="C596" t="str">
            <v>BAFQ</v>
          </cell>
        </row>
        <row r="597">
          <cell r="A597" t="str">
            <v>B3079200</v>
          </cell>
          <cell r="B597" t="str">
            <v>O013 Willington Down Farm Enclosed Barn, Lady Grove, Didcot, Oxfordhsire, OX11 9BT</v>
          </cell>
          <cell r="C597" t="str">
            <v>BAFQ</v>
          </cell>
        </row>
        <row r="598">
          <cell r="A598" t="str">
            <v>B3079300</v>
          </cell>
          <cell r="B598" t="str">
            <v>O014 Willington Down Farm Partly Enclosed Barn, Lady Grove, Didcot, Oxfordhsire, OX11 9BT</v>
          </cell>
          <cell r="C598" t="str">
            <v>BAFQ</v>
          </cell>
        </row>
        <row r="599">
          <cell r="A599" t="str">
            <v>A2860503</v>
          </cell>
          <cell r="B599" t="str">
            <v>O016 Library Repository, Unit B7, Worton Grange, Imperial Way, Reading, Berkshire, RG2 OTG</v>
          </cell>
          <cell r="C599" t="str">
            <v>Library</v>
          </cell>
        </row>
        <row r="600">
          <cell r="A600" t="str">
            <v>A3096610</v>
          </cell>
          <cell r="B600" t="str">
            <v>O017 - All Weather Gallops Land at Bill Hill, Twyford Road, Wokingham, Berkshire</v>
          </cell>
          <cell r="C600" t="str">
            <v>FBFP</v>
          </cell>
        </row>
        <row r="601">
          <cell r="A601" t="str">
            <v>A3612400</v>
          </cell>
          <cell r="B601" t="str">
            <v xml:space="preserve">O017 - Bill Hill Land Leased to Highways England </v>
          </cell>
          <cell r="C601" t="str">
            <v>FBFP</v>
          </cell>
        </row>
        <row r="602">
          <cell r="A602" t="str">
            <v>B2517550</v>
          </cell>
          <cell r="B602" t="str">
            <v xml:space="preserve">O017: Land at Bill Hill Park (Lots 1 and 2), Twyford Road, Wokingham, Berkshire </v>
          </cell>
          <cell r="C602" t="str">
            <v>BAFQ</v>
          </cell>
        </row>
        <row r="603">
          <cell r="A603" t="str">
            <v>B3400905</v>
          </cell>
          <cell r="B603" t="str">
            <v>O018: Stanbury Park, Spencers Wood, Reading, RG7 1AP</v>
          </cell>
          <cell r="C603" t="str">
            <v>BAFQ</v>
          </cell>
        </row>
        <row r="604">
          <cell r="A604" t="str">
            <v>B2517600</v>
          </cell>
          <cell r="B604" t="str">
            <v>O800: The Dreadnought, Kennet Side, Reading, RG1 3LU</v>
          </cell>
          <cell r="C604" t="str">
            <v>BAFQ</v>
          </cell>
        </row>
        <row r="605">
          <cell r="A605" t="str">
            <v>B2517700</v>
          </cell>
          <cell r="B605" t="str">
            <v>O801: Dreadnought Allotment, Kennet Side, Reading, RG1 3LU</v>
          </cell>
          <cell r="C605" t="str">
            <v>BAFQ</v>
          </cell>
        </row>
        <row r="606">
          <cell r="A606" t="str">
            <v>B2517800</v>
          </cell>
          <cell r="B606" t="str">
            <v>O802: Dreadnought Flat, The Dreadnought, Kennet Side, Reading, RG1 3LU</v>
          </cell>
          <cell r="C606" t="str">
            <v>BAFQ</v>
          </cell>
        </row>
        <row r="607">
          <cell r="A607" t="str">
            <v>B2529500</v>
          </cell>
          <cell r="B607" t="str">
            <v>O803: Land at Sutton Courtneay, Sutton Courtneay, Oxfordshire, OX14 4AG</v>
          </cell>
          <cell r="C607" t="str">
            <v>XHSI</v>
          </cell>
        </row>
        <row r="608">
          <cell r="A608" t="str">
            <v>B2529501</v>
          </cell>
          <cell r="B608" t="str">
            <v>O804:  Island in River Thames opposite Thames Valley Park, Thames Valley Park Drive, Reading, RG6 1PT</v>
          </cell>
          <cell r="C608" t="str">
            <v>BAFQ</v>
          </cell>
        </row>
        <row r="609">
          <cell r="A609" t="str">
            <v>Y2200151</v>
          </cell>
          <cell r="B609" t="str">
            <v>RE - Interest on Interco</v>
          </cell>
          <cell r="C609" t="str">
            <v>XRET</v>
          </cell>
        </row>
        <row r="610">
          <cell r="A610" t="str">
            <v>B2528700</v>
          </cell>
          <cell r="B610" t="str">
            <v>S001: 1 University Farm Cottages, Charvil Lane, Sonning, Reading, RG4 6TJ</v>
          </cell>
          <cell r="C610" t="str">
            <v>XRET</v>
          </cell>
        </row>
        <row r="611">
          <cell r="A611" t="str">
            <v>B2528800</v>
          </cell>
          <cell r="B611" t="str">
            <v>S002: 2 University Farm Cottages, Charvil Lane, Sonning, Reading, RG4 6TJ</v>
          </cell>
          <cell r="C611" t="str">
            <v>XRET</v>
          </cell>
        </row>
        <row r="612">
          <cell r="A612" t="str">
            <v>B2528900</v>
          </cell>
          <cell r="B612" t="str">
            <v>S003: 3 University Farm Cottages, Charvil Lane, Sonning, Reading, RG4 6TJ</v>
          </cell>
          <cell r="C612" t="str">
            <v>XRET</v>
          </cell>
        </row>
        <row r="613">
          <cell r="A613" t="str">
            <v>B2529000</v>
          </cell>
          <cell r="B613" t="str">
            <v>S004: 4 University Farm Cottages, Charvil Lane, Sonning, Reading, RG4 6TJ</v>
          </cell>
          <cell r="C613" t="str">
            <v>XRET</v>
          </cell>
        </row>
        <row r="614">
          <cell r="A614" t="str">
            <v>B2518000</v>
          </cell>
          <cell r="B614" t="str">
            <v>S007: Little Court,  Charvil Lane, Sonning, Berkshire, RG4 6TH</v>
          </cell>
          <cell r="C614" t="str">
            <v>BAFQ</v>
          </cell>
        </row>
        <row r="615">
          <cell r="A615" t="str">
            <v>B2518100</v>
          </cell>
          <cell r="B615" t="str">
            <v>S008: Long Garth, Charvil Lane, Sonning, Reading, RG4 6TH</v>
          </cell>
          <cell r="C615" t="str">
            <v>BAFQ</v>
          </cell>
        </row>
        <row r="616">
          <cell r="A616" t="str">
            <v>B2529100</v>
          </cell>
          <cell r="B616" t="str">
            <v>S009: Medwyn, Charvil Lane, Sonning, Reading, RG4 6TH</v>
          </cell>
          <cell r="C616" t="str">
            <v>XRET</v>
          </cell>
        </row>
        <row r="617">
          <cell r="A617" t="str">
            <v>A3096611</v>
          </cell>
          <cell r="B617" t="str">
            <v xml:space="preserve">S011 - Sonning Farm Parking, Sonning Farm, Charvil Lane, Sonning, Reading, RG4 6TH </v>
          </cell>
          <cell r="C617" t="str">
            <v>FBFP</v>
          </cell>
        </row>
        <row r="618">
          <cell r="A618" t="str">
            <v>A3096612</v>
          </cell>
          <cell r="B618" t="str">
            <v xml:space="preserve">S011 - Caravan Storage Space 'A', Sonning Farm, Sonning Farm, Charvil Lane, Sonning, Reading, RG4 6TH </v>
          </cell>
          <cell r="C618" t="str">
            <v>FBFP</v>
          </cell>
        </row>
        <row r="619">
          <cell r="A619" t="str">
            <v>A3096613</v>
          </cell>
          <cell r="B619" t="str">
            <v xml:space="preserve">S011 - Caravan Storage Space 'B', Sonning Farm, Charvil Lane, Sonning, Reading, RG4 6TH </v>
          </cell>
          <cell r="C619" t="str">
            <v>FBFP</v>
          </cell>
        </row>
        <row r="620">
          <cell r="A620" t="str">
            <v>B2502200</v>
          </cell>
          <cell r="B620" t="str">
            <v xml:space="preserve">S011: Sonning Farm (Landlord), Charvil Lane, Sonning, Reading, RG4 6TH </v>
          </cell>
          <cell r="C620" t="str">
            <v>XRET</v>
          </cell>
        </row>
        <row r="621">
          <cell r="A621" t="str">
            <v>B2529201</v>
          </cell>
          <cell r="B621" t="str">
            <v>S012: Unit 1, Sonning Farm Business Units, Charvil Lane, Sonning, Reading, RG4 6TH</v>
          </cell>
          <cell r="C621" t="str">
            <v>XRET</v>
          </cell>
        </row>
        <row r="622">
          <cell r="A622" t="str">
            <v>B3078600</v>
          </cell>
          <cell r="B622" t="str">
            <v>S018: FBFP General Administration Project, Charvil Lane, Sonning, Reading, RG4 6TH</v>
          </cell>
          <cell r="C622" t="str">
            <v>XRET</v>
          </cell>
        </row>
        <row r="623">
          <cell r="A623" t="str">
            <v>B2529300</v>
          </cell>
          <cell r="B623" t="str">
            <v>S800: Fishing Rights, River Thames, Sonning Reach, Berkshire.</v>
          </cell>
          <cell r="C623" t="str">
            <v>XRET</v>
          </cell>
        </row>
        <row r="624">
          <cell r="A624" t="str">
            <v>B2529400</v>
          </cell>
          <cell r="B624" t="str">
            <v>S801: Sonning Farm Right of Way, Charvil Lane, Sonning, Reading, RG4 6TH</v>
          </cell>
          <cell r="C624" t="str">
            <v>XRET</v>
          </cell>
        </row>
        <row r="625">
          <cell r="A625" t="str">
            <v>B2518200</v>
          </cell>
          <cell r="B625" t="str">
            <v>S802: Land at Charvil, Milestone Avenue, (55 Avenue) Charvil</v>
          </cell>
          <cell r="C625" t="str">
            <v>BAFQ</v>
          </cell>
        </row>
        <row r="626">
          <cell r="A626" t="str">
            <v>B2529350</v>
          </cell>
          <cell r="B626" t="str">
            <v>S803: Little Court Woodland, Charvil Lane, Sonning</v>
          </cell>
          <cell r="C626" t="str">
            <v>XRET</v>
          </cell>
        </row>
        <row r="627">
          <cell r="A627" t="str">
            <v>B3577900</v>
          </cell>
          <cell r="B627" t="str">
            <v>S804: St Patricks Recreation Ground, Charvil, Reading</v>
          </cell>
          <cell r="C627" t="str">
            <v>XRET</v>
          </cell>
        </row>
        <row r="628">
          <cell r="A628" t="str">
            <v>B2529361</v>
          </cell>
          <cell r="B628" t="str">
            <v xml:space="preserve">T001: UOR to TVSP - 125 Year Ground Lease for Phase 1 Land, TVSP, Shinfield, Reading, RG2 9LH </v>
          </cell>
          <cell r="C628" t="str">
            <v>XRET</v>
          </cell>
        </row>
        <row r="629">
          <cell r="A629" t="str">
            <v>B2529365</v>
          </cell>
          <cell r="B629" t="str">
            <v xml:space="preserve">T001: SSE Supply Lease - Land at TVSP Gateway, 1 Collegiate Square, Shinfield, Reading, RG2 9LH </v>
          </cell>
          <cell r="C629" t="str">
            <v>XRET</v>
          </cell>
        </row>
        <row r="630">
          <cell r="A630" t="str">
            <v>B2529366</v>
          </cell>
          <cell r="B630" t="str">
            <v xml:space="preserve">T001: TVSP to UOR  25 Year Underlease, Gateway Building, 1 Collegiate Square, Shinfield, Reading, RG2 9LH </v>
          </cell>
          <cell r="C630" t="str">
            <v>XRET</v>
          </cell>
        </row>
        <row r="631">
          <cell r="A631" t="str">
            <v>B2529360</v>
          </cell>
          <cell r="B631" t="str">
            <v xml:space="preserve">T001: UOR to TVSP 25 Year Sub Underlease, Gateway Building, 1 Collegiate Square, Shinfield, Reading, RG2 9LH </v>
          </cell>
          <cell r="C631" t="str">
            <v>XRET</v>
          </cell>
        </row>
        <row r="632">
          <cell r="A632" t="str">
            <v>B3601901</v>
          </cell>
          <cell r="B632" t="str">
            <v>T001: (Tenant Recharge) Gateway Building (Service Charge Costs)</v>
          </cell>
          <cell r="C632" t="str">
            <v>NJEX</v>
          </cell>
        </row>
        <row r="633">
          <cell r="A633" t="str">
            <v>B3601902</v>
          </cell>
          <cell r="B633" t="str">
            <v>T001: (Tenant Recharge) Gateway Building (Repair Recharge Costs)</v>
          </cell>
          <cell r="C633" t="str">
            <v>NJEX</v>
          </cell>
        </row>
        <row r="634">
          <cell r="A634" t="str">
            <v>B3611200</v>
          </cell>
          <cell r="B634" t="str">
            <v xml:space="preserve">T001 G-01-G02 Gateway Building, 1 Collegiate Square, Shinfield, Reading, RG2 9LH </v>
          </cell>
          <cell r="C634" t="str">
            <v>YSTB</v>
          </cell>
        </row>
        <row r="635">
          <cell r="A635" t="str">
            <v>B3611300</v>
          </cell>
          <cell r="B635" t="str">
            <v xml:space="preserve">T001 G-02 Gateway Building, 1 Collegiate Square, Shinfield, Reading, RG2 9LH </v>
          </cell>
          <cell r="C635" t="str">
            <v>YSTB</v>
          </cell>
        </row>
        <row r="636">
          <cell r="A636" t="str">
            <v>B3611400</v>
          </cell>
          <cell r="B636" t="str">
            <v xml:space="preserve">T001 G-03 Gateway Building, 1 Collegiate Square, Shinfield, Reading, RG2 9LH </v>
          </cell>
          <cell r="C636" t="str">
            <v>YSTB</v>
          </cell>
        </row>
        <row r="637">
          <cell r="A637" t="str">
            <v>B3611500</v>
          </cell>
          <cell r="B637" t="str">
            <v xml:space="preserve">T001 G-05 Gateway Building, 1 Collegiate Square, Shinfield, Reading, RG2 9LH </v>
          </cell>
          <cell r="C637" t="str">
            <v>YSTB</v>
          </cell>
        </row>
        <row r="638">
          <cell r="A638" t="str">
            <v>B3611600</v>
          </cell>
          <cell r="B638" t="str">
            <v xml:space="preserve">T001 G-06 Gateway Building, 1 Collegiate Square, Shinfield, Reading, RG2 9LH </v>
          </cell>
          <cell r="C638" t="str">
            <v>YSTB</v>
          </cell>
        </row>
        <row r="639">
          <cell r="A639" t="str">
            <v>B3611700</v>
          </cell>
          <cell r="B639" t="str">
            <v xml:space="preserve">T001 G-07 Gateway Building, 1 Collegiate Square, Shinfield, Reading, RG2 9LH </v>
          </cell>
          <cell r="C639" t="str">
            <v>YSTB</v>
          </cell>
        </row>
        <row r="640">
          <cell r="A640" t="str">
            <v>B3611800</v>
          </cell>
          <cell r="B640" t="str">
            <v xml:space="preserve">T001 G-08 Gateway Building, 1 Collegiate Square, Shinfield, Reading, RG2 9LH </v>
          </cell>
          <cell r="C640" t="str">
            <v>YSTB</v>
          </cell>
        </row>
        <row r="641">
          <cell r="A641" t="str">
            <v>B3611900</v>
          </cell>
          <cell r="B641" t="str">
            <v xml:space="preserve">T001 G-09/11 Gateway Building, 1 Collegiate Square, Shinfield, Reading, RG2 9LH </v>
          </cell>
          <cell r="C641" t="str">
            <v>YSTB</v>
          </cell>
        </row>
        <row r="642">
          <cell r="A642" t="str">
            <v>B3612000</v>
          </cell>
          <cell r="B642" t="str">
            <v xml:space="preserve">T001 G-10 Gateway Building, 1 Collegiate Square, Shinfield, Reading, RG2 9LH </v>
          </cell>
          <cell r="C642" t="str">
            <v>YSTB</v>
          </cell>
        </row>
        <row r="643">
          <cell r="A643" t="str">
            <v>B3612100</v>
          </cell>
          <cell r="B643" t="str">
            <v xml:space="preserve">T001 G-12 - G27 Gateway Building, 1 Collegiate Square, Shinfield, Reading, RG2 9LH </v>
          </cell>
          <cell r="C643" t="str">
            <v>YSTB</v>
          </cell>
        </row>
        <row r="644">
          <cell r="A644" t="str">
            <v>B3612200</v>
          </cell>
          <cell r="B644" t="str">
            <v xml:space="preserve">T001 G-13 Gateway Building, 1 Collegiate Square, Shinfield, Reading, RG2 9LH </v>
          </cell>
          <cell r="C644" t="str">
            <v>YSTB</v>
          </cell>
        </row>
        <row r="645">
          <cell r="A645" t="str">
            <v>B3612300</v>
          </cell>
          <cell r="B645" t="str">
            <v xml:space="preserve">T001 G-14 Gateway Building, 1 Collegiate Square, Shinfield, Reading, RG2 9LH </v>
          </cell>
          <cell r="C645" t="str">
            <v>YSTB</v>
          </cell>
        </row>
        <row r="646">
          <cell r="A646" t="str">
            <v>B3612400</v>
          </cell>
          <cell r="B646" t="str">
            <v xml:space="preserve">T001 G-15 Gateway Building, 1 Collegiate Square, Shinfield, Reading, RG2 9LH </v>
          </cell>
          <cell r="C646" t="str">
            <v>YSTB</v>
          </cell>
        </row>
        <row r="647">
          <cell r="A647" t="str">
            <v>B3612500</v>
          </cell>
          <cell r="B647" t="str">
            <v xml:space="preserve">T001 G-16 Gateway Building, 1 Collegiate Square, Shinfield, Reading, RG2 9LH </v>
          </cell>
          <cell r="C647" t="str">
            <v>YSTB</v>
          </cell>
        </row>
        <row r="648">
          <cell r="A648" t="str">
            <v>B3612600</v>
          </cell>
          <cell r="B648" t="str">
            <v xml:space="preserve">T001 G-17 Gateway Building, 1 Collegiate Square, Shinfield, Reading, RG2 9LH </v>
          </cell>
          <cell r="C648" t="str">
            <v>YSTB</v>
          </cell>
        </row>
        <row r="649">
          <cell r="A649" t="str">
            <v>B3612700</v>
          </cell>
          <cell r="B649" t="str">
            <v xml:space="preserve">T001 G-18 Gateway Building, 1 Collegiate Square, Shinfield, Reading, RG2 9LH </v>
          </cell>
          <cell r="C649" t="str">
            <v>YSTB</v>
          </cell>
        </row>
        <row r="650">
          <cell r="A650" t="str">
            <v>B3612800</v>
          </cell>
          <cell r="B650" t="str">
            <v xml:space="preserve">T001 G-19  Gateway Building, 1 Collegiate Square, Shinfield, Reading, RG2 9LH </v>
          </cell>
          <cell r="C650" t="str">
            <v>YSTB</v>
          </cell>
        </row>
        <row r="651">
          <cell r="A651" t="str">
            <v>B3612900</v>
          </cell>
          <cell r="B651" t="str">
            <v xml:space="preserve">T001 G-20 Gateway Building, 1 Collegiate Square, Shinfield, Reading, RG2 9LH </v>
          </cell>
          <cell r="C651" t="str">
            <v>YSTB</v>
          </cell>
        </row>
        <row r="652">
          <cell r="A652" t="str">
            <v>B3617000</v>
          </cell>
          <cell r="B652" t="str">
            <v xml:space="preserve">T001 G-21 Gateway Building, 1 Collegiate Square, Shinfield, Reading, RG2 9LH </v>
          </cell>
          <cell r="C652" t="str">
            <v>YSTB</v>
          </cell>
        </row>
        <row r="653">
          <cell r="A653" t="str">
            <v>B3617100</v>
          </cell>
          <cell r="B653" t="str">
            <v xml:space="preserve">T001 G-23 Gateway Building, 1 Collegiate Square, Shinfield, Reading, RG2 9LH </v>
          </cell>
          <cell r="C653" t="str">
            <v>YSTB</v>
          </cell>
        </row>
        <row r="654">
          <cell r="A654" t="str">
            <v>B3617200</v>
          </cell>
          <cell r="B654" t="str">
            <v xml:space="preserve">T001 G-25 Gateway Building, 1 Collegiate Square, Shinfield, Reading, RG2 9LH </v>
          </cell>
          <cell r="C654" t="str">
            <v>YSTB</v>
          </cell>
        </row>
        <row r="655">
          <cell r="A655" t="str">
            <v>B3617300</v>
          </cell>
          <cell r="B655" t="str">
            <v xml:space="preserve">T001 G-27 Gateway Building, 1 Collegiate Square, Shinfield, Reading, RG2 9LH </v>
          </cell>
          <cell r="C655" t="str">
            <v>YSTB</v>
          </cell>
        </row>
        <row r="656">
          <cell r="A656" t="str">
            <v>B3613100</v>
          </cell>
          <cell r="B656" t="str">
            <v xml:space="preserve">T001 1.01 - 1.03 Gateway Building, 1 Collegiate Square, Shinfield, Reading, RG2 9LH </v>
          </cell>
          <cell r="C656" t="str">
            <v>YSTB</v>
          </cell>
        </row>
        <row r="657">
          <cell r="A657" t="str">
            <v>B3613200</v>
          </cell>
          <cell r="B657" t="str">
            <v xml:space="preserve">T001 1-02 Gateway Building, 1 Collegiate Square, Shinfield, Reading, RG2 9LH </v>
          </cell>
          <cell r="C657" t="str">
            <v>YSTB</v>
          </cell>
        </row>
        <row r="658">
          <cell r="A658" t="str">
            <v>B3613400</v>
          </cell>
          <cell r="B658" t="str">
            <v xml:space="preserve">T001 1-03 Gateway Building, 1 Collegiate Square, Shinfield, Reading, RG2 9LH </v>
          </cell>
          <cell r="C658" t="str">
            <v>YSTB</v>
          </cell>
        </row>
        <row r="659">
          <cell r="A659" t="str">
            <v>B3613500</v>
          </cell>
          <cell r="B659" t="str">
            <v xml:space="preserve">T001 1-04 Gateway Building, 1 Collegiate Square, Shinfield, Reading, RG2 9LH </v>
          </cell>
          <cell r="C659" t="str">
            <v>YSTB</v>
          </cell>
        </row>
        <row r="660">
          <cell r="A660" t="str">
            <v>B3613600</v>
          </cell>
          <cell r="B660" t="str">
            <v xml:space="preserve">T001 2-00 Gateway Building, 1 Collegiate Square, Shinfield, Reading, RG2 9LH </v>
          </cell>
          <cell r="C660" t="str">
            <v>YSTB</v>
          </cell>
        </row>
        <row r="661">
          <cell r="A661" t="str">
            <v>B3613700</v>
          </cell>
          <cell r="B661" t="str">
            <v xml:space="preserve">T001 2-01- 2-11 Gateway Building, 1 Collegiate Square, Shinfield, Reading, RG2 9LH </v>
          </cell>
          <cell r="C661" t="str">
            <v>YSTB</v>
          </cell>
        </row>
        <row r="662">
          <cell r="A662" t="str">
            <v>B3613800</v>
          </cell>
          <cell r="B662" t="str">
            <v xml:space="preserve">T001 2-02 Gateway Building, 1 Collegiate Square, Shinfield, Reading, RG2 9LH </v>
          </cell>
          <cell r="C662" t="str">
            <v>YSTB</v>
          </cell>
        </row>
        <row r="663">
          <cell r="A663" t="str">
            <v>B3613900</v>
          </cell>
          <cell r="B663" t="str">
            <v xml:space="preserve">T001 2-03 Gateway Building, 1 Collegiate Square, Shinfield, Reading, RG2 9LH </v>
          </cell>
          <cell r="C663" t="str">
            <v>YSTB</v>
          </cell>
        </row>
        <row r="664">
          <cell r="A664" t="str">
            <v>B3614000</v>
          </cell>
          <cell r="B664" t="str">
            <v xml:space="preserve">T001 2-04 Gateway Building, 1 Collegiate Square, Shinfield, Reading, RG2 9LH </v>
          </cell>
          <cell r="C664" t="str">
            <v>YSTB</v>
          </cell>
        </row>
        <row r="665">
          <cell r="A665" t="str">
            <v>B3614100</v>
          </cell>
          <cell r="B665" t="str">
            <v xml:space="preserve">T001 2-05 Gateway Building, 1 Collegiate Square, Shinfield, Reading, RG2 9LH </v>
          </cell>
          <cell r="C665" t="str">
            <v>YSTB</v>
          </cell>
        </row>
        <row r="666">
          <cell r="A666" t="str">
            <v>B3614200</v>
          </cell>
          <cell r="B666" t="str">
            <v xml:space="preserve">T001 2-06 Gateway Building, 1 Collegiate Square, Shinfield, Reading, RG2 9LH </v>
          </cell>
          <cell r="C666" t="str">
            <v>YSTB</v>
          </cell>
        </row>
        <row r="667">
          <cell r="A667" t="str">
            <v>B3614300</v>
          </cell>
          <cell r="B667" t="str">
            <v xml:space="preserve">T001 2-07 Gateway Building, 1 Collegiate Square, Shinfield, Reading, RG2 9LH </v>
          </cell>
          <cell r="C667" t="str">
            <v>YSTB</v>
          </cell>
        </row>
        <row r="668">
          <cell r="A668" t="str">
            <v>B3614400</v>
          </cell>
          <cell r="B668" t="str">
            <v xml:space="preserve">T001 2-08 Gateway Building, 1 Collegiate Square, Shinfield, Reading, RG2 9LH </v>
          </cell>
          <cell r="C668" t="str">
            <v>YSTB</v>
          </cell>
        </row>
        <row r="669">
          <cell r="A669" t="str">
            <v>B3614500</v>
          </cell>
          <cell r="B669" t="str">
            <v xml:space="preserve">T001 2-09 Gateway Building, 1 Collegiate Square, Shinfield, Reading, RG2 9LH </v>
          </cell>
          <cell r="C669" t="str">
            <v>YSTB</v>
          </cell>
        </row>
        <row r="670">
          <cell r="A670" t="str">
            <v>B3614600</v>
          </cell>
          <cell r="B670" t="str">
            <v xml:space="preserve">T001 2-10 Gateway Building, 1 Collegiate Square, Shinfield, Reading, RG2 9LH </v>
          </cell>
          <cell r="C670" t="str">
            <v>YSTB</v>
          </cell>
        </row>
        <row r="671">
          <cell r="A671" t="str">
            <v>B3614700</v>
          </cell>
          <cell r="B671" t="str">
            <v xml:space="preserve">T001 2-11 Gateway Building, 1 Collegiate Square, Shinfield, Reading, RG2 9LH </v>
          </cell>
          <cell r="C671" t="str">
            <v>YSTB</v>
          </cell>
        </row>
        <row r="672">
          <cell r="A672" t="str">
            <v>B3614800</v>
          </cell>
          <cell r="B672" t="str">
            <v xml:space="preserve">T001 2-16 Gateway Building, 1 Collegiate Square, Shinfield, Reading, RG2 9LH </v>
          </cell>
          <cell r="C672" t="str">
            <v>YSTB</v>
          </cell>
        </row>
        <row r="673">
          <cell r="A673" t="str">
            <v>B3614900</v>
          </cell>
          <cell r="B673" t="str">
            <v xml:space="preserve">T001 2-18 Gateway Building, 1 Collegiate Square, Shinfield, Reading, RG2 9LH </v>
          </cell>
          <cell r="C673" t="str">
            <v>YSTB</v>
          </cell>
        </row>
        <row r="674">
          <cell r="A674" t="str">
            <v>B3615000</v>
          </cell>
          <cell r="B674" t="str">
            <v xml:space="preserve">T001 2-19 Gateway Building, 1 Collegiate Square, Shinfield, Reading, RG2 9LH </v>
          </cell>
          <cell r="C674" t="str">
            <v>YSTB</v>
          </cell>
        </row>
        <row r="675">
          <cell r="A675" t="str">
            <v>B3615100</v>
          </cell>
          <cell r="B675" t="str">
            <v xml:space="preserve">T001 2-20, 2-22, 2-29,2-31,2-35, Gateway Building, 1 Collegiate Square, Shinfield, Reading, RG2 9LH </v>
          </cell>
          <cell r="C675" t="str">
            <v>YSTB</v>
          </cell>
        </row>
        <row r="676">
          <cell r="A676" t="str">
            <v>B3615200</v>
          </cell>
          <cell r="B676" t="str">
            <v xml:space="preserve">T001 2-21 Gateway Building, 1 Collegiate Square, Shinfield, Reading, RG2 9LH </v>
          </cell>
          <cell r="C676" t="str">
            <v>YSTB</v>
          </cell>
        </row>
        <row r="677">
          <cell r="A677" t="str">
            <v>B3615300</v>
          </cell>
          <cell r="B677" t="str">
            <v xml:space="preserve">T001 2-22 Gateway Building, 1 Collegiate Square, Shinfield, Reading, RG2 9LH </v>
          </cell>
          <cell r="C677" t="str">
            <v>YSTB</v>
          </cell>
        </row>
        <row r="678">
          <cell r="A678" t="str">
            <v>B3615400</v>
          </cell>
          <cell r="B678" t="str">
            <v xml:space="preserve">T001 2-23 Gateway Building, 1 Collegiate Square, Shinfield, Reading, RG2 9LH </v>
          </cell>
          <cell r="C678" t="str">
            <v>YSTB</v>
          </cell>
        </row>
        <row r="679">
          <cell r="A679" t="str">
            <v>B3615500</v>
          </cell>
          <cell r="B679" t="str">
            <v xml:space="preserve">T001 2-27 Gateway Building, 1 Collegiate Square, Shinfield, Reading, RG2 9LH </v>
          </cell>
          <cell r="C679" t="str">
            <v>YSTB</v>
          </cell>
        </row>
        <row r="680">
          <cell r="A680" t="str">
            <v>B3615600</v>
          </cell>
          <cell r="B680" t="str">
            <v xml:space="preserve">T001 2-29 Gateway Building, 1 Collegiate Square, Shinfield, Reading, RG2 9LH </v>
          </cell>
          <cell r="C680" t="str">
            <v>YSTB</v>
          </cell>
        </row>
        <row r="681">
          <cell r="A681" t="str">
            <v>B3615700</v>
          </cell>
          <cell r="B681" t="str">
            <v xml:space="preserve">T001 2-31 Gateway Building, 1 Collegiate Square, Shinfield, Reading, RG2 9LH </v>
          </cell>
          <cell r="C681" t="str">
            <v>YSTB</v>
          </cell>
        </row>
        <row r="682">
          <cell r="A682" t="str">
            <v>B3615800</v>
          </cell>
          <cell r="B682" t="str">
            <v xml:space="preserve">T001 2-35 Gateway Building, 1 Collegiate Square, Shinfield, Reading, RG2 9LH </v>
          </cell>
          <cell r="C682" t="str">
            <v>YSTB</v>
          </cell>
        </row>
        <row r="683">
          <cell r="A683" t="str">
            <v>B3615900</v>
          </cell>
          <cell r="B683" t="str">
            <v>T001 Room 104 Gateway Building, 1 Collegiate Squire, Shinfield, Reading, RG2 9LH</v>
          </cell>
          <cell r="C683" t="str">
            <v>YSTB</v>
          </cell>
        </row>
        <row r="684">
          <cell r="A684" t="str">
            <v>B3616000</v>
          </cell>
          <cell r="B684" t="str">
            <v>T001 Room 103 Gateway Building, 1 Collegiate Squire, Shinfield, Reading, RG2 9LH</v>
          </cell>
          <cell r="C684" t="str">
            <v>YSTB</v>
          </cell>
        </row>
        <row r="685">
          <cell r="A685" t="str">
            <v>B3616100</v>
          </cell>
          <cell r="B685" t="str">
            <v>T001 Room G04 Gateway Building, 1 Collegiate Squire, Shinfield, Reading, RG2 9LH</v>
          </cell>
          <cell r="C685" t="str">
            <v>YSTB</v>
          </cell>
        </row>
        <row r="686">
          <cell r="A686" t="str">
            <v>B3578000</v>
          </cell>
          <cell r="B686" t="str">
            <v>T002: Plots 3 and 4, Thames Valley Science Park, Shinfield, Reading, RG2 9LH</v>
          </cell>
          <cell r="C686" t="str">
            <v>YSTB</v>
          </cell>
        </row>
        <row r="687">
          <cell r="A687" t="str">
            <v>B3616900 </v>
          </cell>
          <cell r="B687" t="str">
            <v>T003: Rutherford Cancer Centre, 3 Collegiate Square, Shinfield, Reading, RG2 9LH</v>
          </cell>
          <cell r="C687" t="str">
            <v>YSTB</v>
          </cell>
        </row>
        <row r="688">
          <cell r="A688" t="str">
            <v>B2529367</v>
          </cell>
          <cell r="B688" t="str">
            <v>T003: SSE Supply Lease -Rutherford Cancer Centre, 3 Collegiate Square, Shinfield, Reading, RG2 9LH</v>
          </cell>
          <cell r="C688" t="str">
            <v>YSTB</v>
          </cell>
        </row>
        <row r="689">
          <cell r="A689" t="str">
            <v>B2529362</v>
          </cell>
          <cell r="B689" t="str">
            <v>T800: Retained (Undeveloped Land) Phase 1 Land at TVSP, Shinfield,  Reading, RG2 9LH</v>
          </cell>
          <cell r="C689" t="str">
            <v>XRET</v>
          </cell>
        </row>
        <row r="690">
          <cell r="A690" t="str">
            <v>B2529363</v>
          </cell>
          <cell r="B690" t="str">
            <v>T801: Retained (Undeveloped Land) Phase 2 Land at TVSP, Shinfield,  Reading, RG2 9LH</v>
          </cell>
          <cell r="C690" t="str">
            <v>XRET</v>
          </cell>
        </row>
        <row r="691">
          <cell r="A691" t="str">
            <v>B2529364</v>
          </cell>
          <cell r="B691" t="str">
            <v>T802: Retained (Undeveloped Land) Phase 3 Land at TVSP, Shinfield,  Reading, RG2 9LH</v>
          </cell>
          <cell r="C691" t="str">
            <v>XRET</v>
          </cell>
        </row>
        <row r="692">
          <cell r="A692" t="str">
            <v>B2501700</v>
          </cell>
          <cell r="B692" t="str">
            <v xml:space="preserve">U999: Customer Clearing Acct (NJEX)- Tenants Recharging Account </v>
          </cell>
          <cell r="C692" t="str">
            <v>NJEX</v>
          </cell>
        </row>
        <row r="693">
          <cell r="A693" t="str">
            <v>A2900600</v>
          </cell>
          <cell r="B693" t="str">
            <v>U999: Estates Managed Properties - General administration project</v>
          </cell>
          <cell r="C693" t="str">
            <v>BAFQ</v>
          </cell>
        </row>
        <row r="694">
          <cell r="A694" t="str">
            <v>B2525550</v>
          </cell>
          <cell r="B694" t="str">
            <v>U999: RET Investment Property (Budget Use Only)</v>
          </cell>
          <cell r="C694" t="str">
            <v>XRET</v>
          </cell>
        </row>
        <row r="695">
          <cell r="A695" t="str">
            <v>B2529901</v>
          </cell>
          <cell r="B695" t="str">
            <v>U999: EM- BAFQ Holding Account</v>
          </cell>
          <cell r="C695" t="str">
            <v>BAFQ</v>
          </cell>
        </row>
        <row r="696">
          <cell r="A696" t="str">
            <v>B2529801</v>
          </cell>
          <cell r="B696" t="str">
            <v>U999: EM- XRET Holding Account</v>
          </cell>
          <cell r="C696" t="str">
            <v>XRET</v>
          </cell>
        </row>
        <row r="697">
          <cell r="A697" t="str">
            <v>B2500000</v>
          </cell>
          <cell r="B697" t="str">
            <v>U999: Strategic Land + Property Enhancement Costs</v>
          </cell>
          <cell r="C697" t="str">
            <v>NMXX</v>
          </cell>
        </row>
        <row r="698">
          <cell r="A698" t="str">
            <v>B2529803</v>
          </cell>
          <cell r="B698" t="str">
            <v>U999: Estates Management Costs related to BAFS            </v>
          </cell>
          <cell r="C698" t="str">
            <v>BAFS</v>
          </cell>
        </row>
        <row r="699">
          <cell r="A699" t="str">
            <v>B2529804</v>
          </cell>
          <cell r="B699" t="str">
            <v>U999: Estates Management Costs related to BAFR          </v>
          </cell>
          <cell r="C699" t="str">
            <v>BAFR</v>
          </cell>
        </row>
        <row r="700">
          <cell r="A700" t="str">
            <v>B2529805</v>
          </cell>
          <cell r="B700" t="str">
            <v>U999: Estates Management Costs related to BAFQ          </v>
          </cell>
          <cell r="C700" t="str">
            <v>BAFQ</v>
          </cell>
        </row>
        <row r="701">
          <cell r="A701" t="str">
            <v>B2529806</v>
          </cell>
          <cell r="B701" t="str">
            <v>U999: Estates Management Costs related to XNIR      </v>
          </cell>
          <cell r="C701" t="str">
            <v>XNIR</v>
          </cell>
        </row>
        <row r="702">
          <cell r="A702" t="str">
            <v>B2529807</v>
          </cell>
          <cell r="B702" t="str">
            <v>U999: Estates Management Costs related to XRET   </v>
          </cell>
          <cell r="C702" t="str">
            <v>XRET</v>
          </cell>
        </row>
        <row r="703">
          <cell r="A703" t="str">
            <v>B2529900</v>
          </cell>
          <cell r="B703" t="str">
            <v>U999: General Matters Investment Property Estate</v>
          </cell>
          <cell r="C703" t="str">
            <v>BAFQ</v>
          </cell>
        </row>
        <row r="704">
          <cell r="A704" t="str">
            <v>B2529800</v>
          </cell>
          <cell r="B704" t="str">
            <v>U999: General Matters RET Estate</v>
          </cell>
          <cell r="C704" t="str">
            <v>XRET</v>
          </cell>
        </row>
        <row r="705">
          <cell r="A705" t="str">
            <v>B2509301</v>
          </cell>
          <cell r="B705" t="str">
            <v>W003: RSSL Letting, J J Thomson Building, Whiteknights University of Reading,  Reading RG6 6AF</v>
          </cell>
          <cell r="C705" t="str">
            <v>BAFQ</v>
          </cell>
        </row>
        <row r="706">
          <cell r="A706" t="str">
            <v>B2510500</v>
          </cell>
          <cell r="B706" t="str">
            <v>W016: Pumping Station, University of Reading, Whiteknights University of Reading,  Reading RG6 6AF</v>
          </cell>
          <cell r="C706" t="str">
            <v>BAFQ</v>
          </cell>
        </row>
        <row r="707">
          <cell r="A707" t="str">
            <v>B2518300</v>
          </cell>
          <cell r="B707" t="str">
            <v>W019: North Lodge, Earley Gate, Whiteknights Road, Reading, RG6 7BE</v>
          </cell>
          <cell r="C707" t="str">
            <v>BAFQ</v>
          </cell>
        </row>
        <row r="708">
          <cell r="A708" t="str">
            <v>B2510666</v>
          </cell>
          <cell r="B708" t="str">
            <v>W020: Room F8, Spur F, TOB1, University of Reading, Earley Gate, Whiteknights Road, RG6 6AT</v>
          </cell>
          <cell r="C708" t="str">
            <v>BAFQ</v>
          </cell>
        </row>
        <row r="709">
          <cell r="A709" t="str">
            <v>B2510603</v>
          </cell>
          <cell r="B709" t="str">
            <v>W020: Room E1, TOB1, University of Reading, Earley Gate, Whiteknights Road, RG6 6AT</v>
          </cell>
          <cell r="C709" t="str">
            <v>BAFQ</v>
          </cell>
        </row>
        <row r="710">
          <cell r="A710" t="str">
            <v>B2510605</v>
          </cell>
          <cell r="B710" t="str">
            <v>W020: Room E2, Spur E, TOB1, University of Reading, Earley Gate, Whiteknights Road, RG6 6AT</v>
          </cell>
          <cell r="C710" t="str">
            <v>BAFQ</v>
          </cell>
        </row>
        <row r="711">
          <cell r="A711" t="str">
            <v>B2510606</v>
          </cell>
          <cell r="B711" t="str">
            <v>W020: Room E3, Spur E, TOB1, University of Reading, Earley Gate, Whiteknights Road, RG6 6AT</v>
          </cell>
          <cell r="C711" t="str">
            <v>BAFQ</v>
          </cell>
        </row>
        <row r="712">
          <cell r="A712" t="str">
            <v>B2510607</v>
          </cell>
          <cell r="B712" t="str">
            <v>W020: Room E4, Spur E, TOB1, University of Reading, Earley Gate, Whiteknights Road, RG6 6AT</v>
          </cell>
          <cell r="C712" t="str">
            <v>BAFQ</v>
          </cell>
        </row>
        <row r="713">
          <cell r="A713" t="str">
            <v>B2510665</v>
          </cell>
          <cell r="B713" t="str">
            <v>W020: Room E5, Spur E, TOB1, University of Reading, Earley Gate, Whiteknights Road, RG6 6AT</v>
          </cell>
          <cell r="C713" t="str">
            <v>BAFQ</v>
          </cell>
        </row>
        <row r="714">
          <cell r="A714" t="str">
            <v>B2510663</v>
          </cell>
          <cell r="B714" t="str">
            <v>W020: Room F1, Spur F, TOB1, University of Reading, Earley Gate, Whiteknights Road, RG6 6AT</v>
          </cell>
          <cell r="C714" t="str">
            <v>BAFQ</v>
          </cell>
        </row>
        <row r="715">
          <cell r="A715" t="str">
            <v>B2510613</v>
          </cell>
          <cell r="B715" t="str">
            <v>W020: Room F13 Spur F, TOB1, University of Reading, Earley Gate, Whiteknights Road, RG6 6AT</v>
          </cell>
          <cell r="C715" t="str">
            <v>BAFQ</v>
          </cell>
        </row>
        <row r="716">
          <cell r="A716" t="str">
            <v>B2510664</v>
          </cell>
          <cell r="B716" t="str">
            <v>W020: Room F2, Spur F, TOB1, University of Reading, Earley Gate, Whiteknights Road, RG6 6AT</v>
          </cell>
          <cell r="C716" t="str">
            <v>BAFQ</v>
          </cell>
        </row>
        <row r="717">
          <cell r="A717" t="str">
            <v>B2510651</v>
          </cell>
          <cell r="B717" t="str">
            <v>W020: Rooms F3, Spur F and H9, Spur H, TOB1, University of Reading, Earley Gate, Whiteknights Road, RG6 6AT</v>
          </cell>
          <cell r="C717" t="str">
            <v>BAFQ</v>
          </cell>
        </row>
        <row r="718">
          <cell r="A718" t="str">
            <v>B2510611</v>
          </cell>
          <cell r="B718" t="str">
            <v>W020: Room F6, Spur F, TOB1, University of Reading, Earley Gate, Whiteknights Road, RG6 6AT</v>
          </cell>
          <cell r="C718" t="str">
            <v>BAFQ</v>
          </cell>
        </row>
        <row r="719">
          <cell r="A719" t="str">
            <v>B2510612</v>
          </cell>
          <cell r="B719" t="str">
            <v>W020: Room F7, Spur F, TOB1, University of Reading, Earley Gate, Whiteknights Road, RG6 6AT</v>
          </cell>
          <cell r="C719" t="str">
            <v>BAFQ</v>
          </cell>
        </row>
        <row r="720">
          <cell r="A720" t="str">
            <v>B2510655</v>
          </cell>
          <cell r="B720" t="str">
            <v>W020: Room F9, Spur F, TOB1, University of Reading, Earley Gate, Whiteknights Road, RG6 6AT</v>
          </cell>
          <cell r="C720" t="str">
            <v>BAFQ</v>
          </cell>
        </row>
        <row r="721">
          <cell r="A721" t="str">
            <v>B2510614</v>
          </cell>
          <cell r="B721" t="str">
            <v>W020: Rooms G1, TOB1, University of Reading, Earley Gate, Whiteknights Road, RG6 6AT</v>
          </cell>
          <cell r="C721" t="str">
            <v>BAFQ</v>
          </cell>
        </row>
        <row r="722">
          <cell r="A722" t="str">
            <v>B2510624</v>
          </cell>
          <cell r="B722" t="str">
            <v>W020: Room G10, TOB1, Earley Gate, Whiteknights Road, RG6 6AT</v>
          </cell>
          <cell r="C722" t="str">
            <v>BAFQ</v>
          </cell>
        </row>
        <row r="723">
          <cell r="A723" t="str">
            <v>B2510625</v>
          </cell>
          <cell r="B723" t="str">
            <v>W020: Room G11, Spur G, TOB1, University of Reading, Earley Gate, Whiteknights Road, RG6 6AT</v>
          </cell>
          <cell r="C723" t="str">
            <v>BAFQ</v>
          </cell>
        </row>
        <row r="724">
          <cell r="A724" t="str">
            <v>B2510615</v>
          </cell>
          <cell r="B724" t="str">
            <v>W020: Room G2, Spur G,  TOB1, University of Reading, Earley Gate, Whiteknights Road, RG6 6AT</v>
          </cell>
          <cell r="C724" t="str">
            <v>BAFQ</v>
          </cell>
        </row>
        <row r="725">
          <cell r="A725" t="str">
            <v>B2510616</v>
          </cell>
          <cell r="B725" t="str">
            <v>W020: Room G3, TOB1, Earley Gate, Whiteknights Road, RG6 6AT</v>
          </cell>
          <cell r="C725" t="str">
            <v>BAFQ</v>
          </cell>
        </row>
        <row r="726">
          <cell r="A726" t="str">
            <v>B2510617</v>
          </cell>
          <cell r="B726" t="str">
            <v>W020: Rooms G4, Spur G, TOB1, University of Reading, Earley Gate, Whiteknights Road, RG6 6AT</v>
          </cell>
          <cell r="C726" t="str">
            <v>BAFQ</v>
          </cell>
        </row>
        <row r="727">
          <cell r="A727" t="str">
            <v>B2510618</v>
          </cell>
          <cell r="B727" t="str">
            <v>W020: Room G5, Spur G, TOB1, University of Reading, Earley Gate, Whiteknights Road, RG6 6AT</v>
          </cell>
          <cell r="C727" t="str">
            <v>BAFQ</v>
          </cell>
        </row>
        <row r="728">
          <cell r="A728" t="str">
            <v>B2510619</v>
          </cell>
          <cell r="B728" t="str">
            <v>W020: Rooms G6, Spur G, TOB1, University of Reading, Earley Gate, Whiteknights Road, RG6 6AT</v>
          </cell>
          <cell r="C728" t="str">
            <v>BAFQ</v>
          </cell>
        </row>
        <row r="729">
          <cell r="A729" t="str">
            <v>B2510620</v>
          </cell>
          <cell r="B729" t="str">
            <v>W020: Room G6a, Spur G, TOB1, University of Reading, Earley Gate, Whiteknights Road, RG6 6AT</v>
          </cell>
          <cell r="C729" t="str">
            <v>BAFQ</v>
          </cell>
        </row>
        <row r="730">
          <cell r="A730" t="str">
            <v>B2510621</v>
          </cell>
          <cell r="B730" t="str">
            <v>W020: Room G7, Spur G, TOB1, University of Reading, Earley Gate, Whiteknights Road, RG6 6AT</v>
          </cell>
          <cell r="C730" t="str">
            <v>BAFQ</v>
          </cell>
        </row>
        <row r="731">
          <cell r="A731" t="str">
            <v>B2510622</v>
          </cell>
          <cell r="B731" t="str">
            <v>W020: Room G8, Spur G, TOB1, University of Reading, Earley Gate, Whiteknights Road, RG6 6AT</v>
          </cell>
          <cell r="C731" t="str">
            <v>BAFQ</v>
          </cell>
        </row>
        <row r="732">
          <cell r="A732" t="str">
            <v>B2510623</v>
          </cell>
          <cell r="B732" t="str">
            <v>W020: Room G9, Spur G, TOB1, University of Reading, Earley Gate, Whiteknights Road, RG6 6AT</v>
          </cell>
          <cell r="C732" t="str">
            <v>BAFQ</v>
          </cell>
        </row>
        <row r="733">
          <cell r="A733" t="str">
            <v>B2510626</v>
          </cell>
          <cell r="B733" t="str">
            <v>W020: Room H1 (Kitchen), TOB1, University of Reading, Earley Gate, Whiteknights Road, RG6 6AT</v>
          </cell>
          <cell r="C733" t="str">
            <v>BAFQ</v>
          </cell>
        </row>
        <row r="734">
          <cell r="A734" t="str">
            <v>B2510635</v>
          </cell>
          <cell r="B734" t="str">
            <v>W020: Room H10, Spur H, TOB1, Earley Gate and Builders Yard to rear of TOB1, University of Reading, Earley Gate, Whiteknights Road, RG6 6AT</v>
          </cell>
          <cell r="C734" t="str">
            <v>BAFQ</v>
          </cell>
        </row>
        <row r="735">
          <cell r="A735" t="str">
            <v>B2510636</v>
          </cell>
          <cell r="B735" t="str">
            <v>W020: Room H11, Spur H, TOB1, Earley Gate, TOB1, University of Reading, Earley Gate, Whiteknights Road, RG6 6AT</v>
          </cell>
          <cell r="C735" t="str">
            <v>BAFQ</v>
          </cell>
        </row>
        <row r="736">
          <cell r="A736" t="str">
            <v>B2510637</v>
          </cell>
          <cell r="B736" t="str">
            <v>W020: Room H12a, Spur H, TOB1, University of Reading, Earley Gate, Whiteknights Road, RG6 6AT</v>
          </cell>
          <cell r="C736" t="str">
            <v>BAFQ</v>
          </cell>
        </row>
        <row r="737">
          <cell r="A737" t="str">
            <v>B2510638</v>
          </cell>
          <cell r="B737" t="str">
            <v>W020: Room H13, TOB1, University of Reading, Earley Gate, Whiteknights Road, RG6 6AT</v>
          </cell>
          <cell r="C737" t="str">
            <v>BAFQ</v>
          </cell>
        </row>
        <row r="738">
          <cell r="A738" t="str">
            <v>B2510627</v>
          </cell>
          <cell r="B738" t="str">
            <v>W020: Room H2, TOB1, University of Reading, Earley Gate, Whiteknights Road, RG6 6AT</v>
          </cell>
          <cell r="C738" t="str">
            <v>BAFQ</v>
          </cell>
        </row>
        <row r="739">
          <cell r="A739" t="str">
            <v>B2510628</v>
          </cell>
          <cell r="B739" t="str">
            <v>W020: Room H3 Spur H, TOB1, University of Reading, Earley Gate, Whiteknights Road, RG6 6AT</v>
          </cell>
          <cell r="C739" t="str">
            <v>BAFQ</v>
          </cell>
        </row>
        <row r="740">
          <cell r="A740" t="str">
            <v>B2510629</v>
          </cell>
          <cell r="B740" t="str">
            <v>W020: Room H4 , Spur H, TOB1, University of Reading, Earley Gate, Whiteknights Road, RG6 6AT</v>
          </cell>
          <cell r="C740" t="str">
            <v>BAFQ</v>
          </cell>
        </row>
        <row r="741">
          <cell r="A741" t="str">
            <v>B2510630</v>
          </cell>
          <cell r="B741" t="str">
            <v>W020: Room H5 Spur H, TOB1, University of Reading, Earley Gate, Whiteknights Road, RG6 6AT</v>
          </cell>
          <cell r="C741" t="str">
            <v>BAFQ</v>
          </cell>
        </row>
        <row r="742">
          <cell r="A742" t="str">
            <v>B2510631</v>
          </cell>
          <cell r="B742" t="str">
            <v>W020: Room H6, TOB1, University of Reading, Earley Gate, Whiteknights Road, RG6 6AT</v>
          </cell>
          <cell r="C742" t="str">
            <v>BAFQ</v>
          </cell>
        </row>
        <row r="743">
          <cell r="A743" t="str">
            <v>B2510632</v>
          </cell>
          <cell r="B743" t="str">
            <v>W020: Room H7 Spur H, TOB1, University of Reading, Earley Gate, Whiteknights Road, RG6 6AT</v>
          </cell>
          <cell r="C743" t="str">
            <v>BAFQ</v>
          </cell>
        </row>
        <row r="744">
          <cell r="A744" t="str">
            <v>B2510633</v>
          </cell>
          <cell r="B744" t="str">
            <v>W020: Room H8, Spur H, TOB1, University of Reading, Earley Gate, Whiteknights Road, RG6 6AT</v>
          </cell>
          <cell r="C744" t="str">
            <v>BAFQ</v>
          </cell>
        </row>
        <row r="745">
          <cell r="A745" t="str">
            <v>B2510634</v>
          </cell>
          <cell r="B745" t="str">
            <v>W020: Rooms H9, Spur H, TOB1, University of Reading, Earley Gate, Whiteknights Road, RG6 6AT</v>
          </cell>
          <cell r="C745" t="str">
            <v>BAFQ</v>
          </cell>
        </row>
        <row r="746">
          <cell r="A746" t="str">
            <v>B2510661</v>
          </cell>
          <cell r="B746" t="str">
            <v>W020: Room J1, Spur J, TOB1, University of Reading, Earley Gate, Whiteknights Road, RG6 6AT</v>
          </cell>
          <cell r="C746" t="str">
            <v>BAFQ</v>
          </cell>
        </row>
        <row r="747">
          <cell r="A747" t="str">
            <v>B2510659</v>
          </cell>
          <cell r="B747" t="str">
            <v>W020: Rooms J2, Spur J, TOB1, University of Reading, Earley Gate, Whiteknights Road, RG6 6AT</v>
          </cell>
          <cell r="C747" t="str">
            <v>BAFQ</v>
          </cell>
        </row>
        <row r="748">
          <cell r="A748" t="str">
            <v>B2510639</v>
          </cell>
          <cell r="B748" t="str">
            <v>W020: Room J3, Spur J, TOB1, University of Reading, Earley Gate, Whiteknights Road, RG6 6AT</v>
          </cell>
          <cell r="C748" t="str">
            <v>BAFQ</v>
          </cell>
        </row>
        <row r="749">
          <cell r="A749" t="str">
            <v>B2510662</v>
          </cell>
          <cell r="B749" t="str">
            <v>W020: Room J4, Spur J, TOB1, University of Reading, Earley Gate, Whiteknights Road, RG6 6AT</v>
          </cell>
          <cell r="C749" t="str">
            <v>BAFQ</v>
          </cell>
        </row>
        <row r="750">
          <cell r="A750" t="str">
            <v>B2510660</v>
          </cell>
          <cell r="B750" t="str">
            <v>W020: Room J5, Spur J, TOB1, University of Reading, Earley Gate, Whiteknights Road, RG6 6AT</v>
          </cell>
          <cell r="C750" t="str">
            <v>BAFQ</v>
          </cell>
        </row>
        <row r="751">
          <cell r="A751" t="str">
            <v>B2510656</v>
          </cell>
          <cell r="B751" t="str">
            <v>W020: Rooms J6 and J7, Spur J, TOB1, University of Reading, Earley Gate, Whiteknights Road, RG6 6AT</v>
          </cell>
          <cell r="C751" t="str">
            <v>BAFQ</v>
          </cell>
        </row>
        <row r="752">
          <cell r="A752" t="str">
            <v>B2510657</v>
          </cell>
          <cell r="B752" t="str">
            <v>W020: Room J7, Spur J, TOB1, University of Reading, Earley Gate, Whiteknights Road, RG6 6AT</v>
          </cell>
          <cell r="C752" t="str">
            <v>BAFQ</v>
          </cell>
        </row>
        <row r="753">
          <cell r="A753" t="str">
            <v>B2510658</v>
          </cell>
          <cell r="B753" t="str">
            <v>W020: Room J8, Spur J, TOB1, University of Reading, Earley Gate, Whiteknights Road, RG6 6AT</v>
          </cell>
          <cell r="C753" t="str">
            <v>BAFQ</v>
          </cell>
        </row>
        <row r="754">
          <cell r="A754" t="str">
            <v>B2510653</v>
          </cell>
          <cell r="B754" t="str">
            <v>W020: Room J4, J8 and K13, Spur K, TOB1, University of Reading, Earley Gate, Whiteknights Road, RG6 6AT</v>
          </cell>
          <cell r="C754" t="str">
            <v>BAFQ</v>
          </cell>
        </row>
        <row r="755">
          <cell r="A755" t="str">
            <v>B2510640</v>
          </cell>
          <cell r="B755" t="str">
            <v>W020: Room K1, Spur K, TOB1, Earley Gate, TOB1, University of Reading, Earley Gate, Whiteknights Road, RG6 6AT</v>
          </cell>
          <cell r="C755" t="str">
            <v>BAFQ</v>
          </cell>
        </row>
        <row r="756">
          <cell r="A756" t="str">
            <v>B2510641</v>
          </cell>
          <cell r="B756" t="str">
            <v>W020: Room K2, Spur K, TOB1, University of Reading, Earley Gate, Whiteknights Road, RG6 6AT</v>
          </cell>
          <cell r="C756" t="str">
            <v>BAFQ</v>
          </cell>
        </row>
        <row r="757">
          <cell r="A757" t="str">
            <v>B2510642</v>
          </cell>
          <cell r="B757" t="str">
            <v>W020: Room K3, Spur K, TOB1, University of Reading, Earley Gate, Whiteknights Road, RG6 6AT</v>
          </cell>
          <cell r="C757" t="str">
            <v>BAFQ</v>
          </cell>
        </row>
        <row r="758">
          <cell r="A758" t="str">
            <v>B2510643</v>
          </cell>
          <cell r="B758" t="str">
            <v>W020: Room K4, TOB1, University of Reading, Earley Gate, Whiteknights Road, RG6 6AT</v>
          </cell>
          <cell r="C758" t="str">
            <v>BAFQ</v>
          </cell>
        </row>
        <row r="759">
          <cell r="A759" t="str">
            <v>B2510644</v>
          </cell>
          <cell r="B759" t="str">
            <v>W020: Room K5 TOB1, University of Reading, Earley Gate, Whiteknights Road, RG6 6AT</v>
          </cell>
          <cell r="C759" t="str">
            <v>BAFQ</v>
          </cell>
        </row>
        <row r="760">
          <cell r="A760" t="str">
            <v>B2510645</v>
          </cell>
          <cell r="B760" t="str">
            <v>W020: Room K6, TOB1, University of Reading, Earley Gate, Whiteknights Road, RG6 6AT</v>
          </cell>
          <cell r="C760" t="str">
            <v>BAFQ</v>
          </cell>
        </row>
        <row r="761">
          <cell r="A761" t="str">
            <v>B2510646</v>
          </cell>
          <cell r="B761" t="str">
            <v>W020: Room K7, TOB1, University of Reading, Earley Gate, Whiteknights Road, RG6 6AT</v>
          </cell>
          <cell r="C761" t="str">
            <v>BAFQ</v>
          </cell>
        </row>
        <row r="762">
          <cell r="A762" t="str">
            <v>B2510647</v>
          </cell>
          <cell r="B762" t="str">
            <v>W020: Room K8, TOB1, University of Reading, Earley Gate, Whiteknights Road, RG6 6AT</v>
          </cell>
          <cell r="C762" t="str">
            <v>BAFQ</v>
          </cell>
        </row>
        <row r="763">
          <cell r="A763" t="str">
            <v>B2510648</v>
          </cell>
          <cell r="B763" t="str">
            <v>W020: Room K9, TOB1, University of Reading, Earley Gate, Whiteknights Road, RG6 6AT</v>
          </cell>
          <cell r="C763" t="str">
            <v>BAFQ</v>
          </cell>
        </row>
        <row r="764">
          <cell r="A764" t="str">
            <v>B2510650</v>
          </cell>
          <cell r="B764" t="str">
            <v xml:space="preserve">W020: TOB1 (Landlord), University of Reading, Earley Gate, Whiteknights Road, Reading, RG6 6AT (Landlord) </v>
          </cell>
          <cell r="C764" t="str">
            <v>BAFQ</v>
          </cell>
        </row>
        <row r="765">
          <cell r="A765" t="str">
            <v>B2510652</v>
          </cell>
          <cell r="B765" t="str">
            <v>W020: Spur J, TOB1, University of Reading, Earley Gate, Whiteknights Road, RG6 6AT</v>
          </cell>
          <cell r="C765" t="str">
            <v>BAFQ</v>
          </cell>
        </row>
        <row r="766">
          <cell r="A766" t="str">
            <v>B2511200</v>
          </cell>
          <cell r="B766" t="str">
            <v>W026: Room G13, Palmer Building, Whiteknights, P0 Box 230, Reading, RG6 6AZ</v>
          </cell>
          <cell r="C766" t="str">
            <v>BAFQ</v>
          </cell>
        </row>
        <row r="767">
          <cell r="A767" t="str">
            <v>B2511200a</v>
          </cell>
          <cell r="B767" t="str">
            <v>W029: Room G80, Students Union, 
The University of Reading, 
Whiteknights, 
PO Box 230, 
Reading, 
RG6 6AZ</v>
          </cell>
          <cell r="C767" t="str">
            <v>NJAA</v>
          </cell>
        </row>
        <row r="768">
          <cell r="A768" t="str">
            <v>B2511200b</v>
          </cell>
          <cell r="B768" t="str">
            <v>W029: G61 and G52a, Students Union, 
The University of Reading, 
Whiteknights, 
PO Box 230, 
Reading, 
RG6 6AZ</v>
          </cell>
          <cell r="C768" t="str">
            <v>NJAA</v>
          </cell>
        </row>
        <row r="769">
          <cell r="A769" t="str">
            <v>B2511200c</v>
          </cell>
          <cell r="B769" t="str">
            <v>W029: Room G85, Students Union, 
The University of Reading, 
Whiteknights, 
PO Box 230, 
Reading, 
RG6 6AZ</v>
          </cell>
          <cell r="C769" t="str">
            <v>NJAA</v>
          </cell>
        </row>
        <row r="770">
          <cell r="A770" t="str">
            <v>B2511200d</v>
          </cell>
          <cell r="B770" t="str">
            <v>W029, Room G51, Students Union, 
The University of Reading, 
Whiteknights, 
PO Box 230, 
Reading, 
RG6 6AZ</v>
          </cell>
          <cell r="C770" t="str">
            <v>NJAA</v>
          </cell>
        </row>
        <row r="771">
          <cell r="A771" t="str">
            <v>B2511200e</v>
          </cell>
          <cell r="B771" t="str">
            <v>W029, Room G74, Students Union, 
The University of Reading, 
Whiteknights, 
PO Box 230, 
Reading, 
RG6 6AZ</v>
          </cell>
          <cell r="C771" t="str">
            <v>NJAA</v>
          </cell>
        </row>
        <row r="772">
          <cell r="A772" t="str">
            <v>B2511200g</v>
          </cell>
          <cell r="B772" t="str">
            <v>W029: Room G75, Students Union, 
The University of Reading, 
Whiteknights, 
PO Box 230, 
Reading, 
RG6 6AZ</v>
          </cell>
          <cell r="C772" t="str">
            <v>NJAA</v>
          </cell>
        </row>
        <row r="773">
          <cell r="A773" t="str">
            <v>B2529900h</v>
          </cell>
          <cell r="B773" t="str">
            <v>W029: ATM, Pod, Upper Mall, Students Union, 
The University of Reading, 
Whiteknights, 
PO Box 230, 
Reading, 
RG6 6AZ</v>
          </cell>
          <cell r="C773" t="str">
            <v>NJAA</v>
          </cell>
        </row>
        <row r="774">
          <cell r="A774" t="str">
            <v>B2511201</v>
          </cell>
          <cell r="B774" t="str">
            <v>W029: Students Union, The University of Reading, Whiteknights, PO Box 230, Reading, RG6 6AZ</v>
          </cell>
          <cell r="C774" t="str">
            <v>BAFQ</v>
          </cell>
        </row>
        <row r="775">
          <cell r="A775" t="str">
            <v>B2511202</v>
          </cell>
          <cell r="B775" t="str">
            <v>W029: Students Union, Room G081, The University of Reading, Whiteknights, PO Box 230, Reading, RG6 6AZ</v>
          </cell>
          <cell r="C775" t="str">
            <v>BAFQ</v>
          </cell>
        </row>
        <row r="776">
          <cell r="A776" t="str">
            <v>B2511601</v>
          </cell>
          <cell r="B776" t="str">
            <v>W033: Ground, First and 4th Floor, The University of Reading, Whiteknights, PO Box 230, Reading, RG6 6BU</v>
          </cell>
          <cell r="C776" t="str">
            <v>BAFQ</v>
          </cell>
        </row>
        <row r="777">
          <cell r="A777" t="str">
            <v>B2518400</v>
          </cell>
          <cell r="B777" t="str">
            <v>W037: Muslim Centre, Archway Lodge, The University of Reading, Whiteknights, PO Box 230, Reading, RG6 6AH</v>
          </cell>
          <cell r="C777" t="str">
            <v>BAFQ</v>
          </cell>
        </row>
        <row r="778">
          <cell r="A778" t="str">
            <v>B2324000</v>
          </cell>
          <cell r="B778" t="str">
            <v>W039: Room 102a Sports Park University of Reading Shinfield Road Reading RG6 6AH</v>
          </cell>
          <cell r="C778" t="str">
            <v>NEXX</v>
          </cell>
        </row>
        <row r="779">
          <cell r="A779" t="str">
            <v>B3002000</v>
          </cell>
          <cell r="B779" t="str">
            <v>W039: Land and cabin at SportsPark, University of Reading, Shinfield Road, Reading, RG6 6AH</v>
          </cell>
          <cell r="C779" t="str">
            <v>NEXX</v>
          </cell>
        </row>
        <row r="780">
          <cell r="A780" t="str">
            <v>B2500601</v>
          </cell>
          <cell r="B780" t="str">
            <v>W046: Lord Zuckerman Research Centre, The University of Reading, Whiteknights, PO Box 230, Reading, RG6 6LA</v>
          </cell>
          <cell r="C780" t="str">
            <v>BAFQ</v>
          </cell>
        </row>
        <row r="781">
          <cell r="A781" t="str">
            <v>B2512301</v>
          </cell>
          <cell r="B781" t="str">
            <v>W047: Room1.27,School of Chem,Food Biological Sciencesience and Pharmacy, The University of Reading, Whiteknights Campus, Reading, RG6 6AP</v>
          </cell>
          <cell r="C781" t="str">
            <v>BAFQ</v>
          </cell>
        </row>
        <row r="782">
          <cell r="A782" t="str">
            <v>B2512302</v>
          </cell>
          <cell r="B782" t="str">
            <v>W047: Food Bioscience and Pharmacy, The University of Reading, Whiteknights Campus, Reading, RG6 6AP (Bench in Room 1.29 and 2 bench areas within Room 1.32)</v>
          </cell>
          <cell r="C782" t="str">
            <v>BAFQ</v>
          </cell>
        </row>
        <row r="783">
          <cell r="A783" t="str">
            <v>AF1</v>
          </cell>
          <cell r="B783" t="str">
            <v>W047:AF Headlease The Food Science Extension, Whiteknights, Reading.</v>
          </cell>
          <cell r="C783" t="str">
            <v>NJAA</v>
          </cell>
        </row>
        <row r="784">
          <cell r="A784" t="str">
            <v>AF2</v>
          </cell>
          <cell r="B784" t="str">
            <v>W047:AF Underlease The Food Science Extension, Whiteknights, Reading.</v>
          </cell>
          <cell r="C784" t="str">
            <v>NJAA</v>
          </cell>
        </row>
        <row r="785">
          <cell r="A785" t="str">
            <v>AirSpace1</v>
          </cell>
          <cell r="B785" t="str">
            <v xml:space="preserve">W050:Airspace (Solar) Estates </v>
          </cell>
          <cell r="C785" t="str">
            <v>NJAA</v>
          </cell>
        </row>
        <row r="786">
          <cell r="A786" t="str">
            <v>B2512801</v>
          </cell>
          <cell r="B786" t="str">
            <v>W053: Room G58, Knight Building, University of Reading, Whiteknights, Reading, RG6 6AJ</v>
          </cell>
          <cell r="C786" t="str">
            <v>BAFQ</v>
          </cell>
        </row>
        <row r="787">
          <cell r="A787" t="str">
            <v>B2512802</v>
          </cell>
          <cell r="B787" t="str">
            <v>W053: Room G061, Knight Building, University of Reading, Whiteknights, Reading, RG6 6AJ</v>
          </cell>
          <cell r="C787" t="str">
            <v>BAFQ</v>
          </cell>
        </row>
        <row r="788">
          <cell r="A788" t="str">
            <v>B3586700</v>
          </cell>
          <cell r="B788" t="str">
            <v>W053: Room G67, Knight Building, University of Reading, Whiteknights, Reading, RG6 6AJ</v>
          </cell>
          <cell r="C788" t="str">
            <v>BAFQ</v>
          </cell>
        </row>
        <row r="789">
          <cell r="A789" t="str">
            <v>B2500801</v>
          </cell>
          <cell r="B789" t="str">
            <v>W054: Erlegh House (formerly STC and IFR), The University of Reading, Whiteknights, PO Box 230, Reading, RG6 6BZ</v>
          </cell>
          <cell r="C789" t="str">
            <v>BAFQ</v>
          </cell>
        </row>
        <row r="790">
          <cell r="A790" t="str">
            <v>B3021704</v>
          </cell>
          <cell r="B790" t="str">
            <v xml:space="preserve">W055: Cedars Building - The University of Reading, Whiteknights, PO Box 230, Reading, RG6 6AQ - SERVICE CHARGE COSTS ONLY </v>
          </cell>
          <cell r="C790" t="str">
            <v>NJEX</v>
          </cell>
        </row>
        <row r="791">
          <cell r="A791" t="str">
            <v>L2316901</v>
          </cell>
          <cell r="B791" t="str">
            <v>W055: Black Horse House, The University of Reading, Whiteknights, PO Box 230, Reading, RG6 6AQ</v>
          </cell>
          <cell r="C791" t="str">
            <v>BAFQ</v>
          </cell>
        </row>
        <row r="792">
          <cell r="A792" t="str">
            <v>B3021701</v>
          </cell>
          <cell r="B792" t="str">
            <v>W055: Barclays ATM, The Cedars Hotel &amp; Conference Centre, The University of Reading, Whiteknights, PO Box 231, Reading, RG6 6AQ</v>
          </cell>
          <cell r="C792" t="str">
            <v>BAFQ</v>
          </cell>
        </row>
        <row r="793">
          <cell r="A793" t="str">
            <v>B3021703</v>
          </cell>
          <cell r="B793" t="str">
            <v>W055: Cedars Hotel - Landlord, The University of Reading, Whiteknights, PO Box 230, Reading, RG6 6AQ</v>
          </cell>
          <cell r="C793" t="str">
            <v>BAFQ</v>
          </cell>
        </row>
        <row r="794">
          <cell r="A794" t="str">
            <v>B3021702</v>
          </cell>
          <cell r="B794" t="str">
            <v>W055: Santander, The Cedars Hotel &amp; Conference Centre, The University of Reading, Whiteknights, PO Box 231, Reading, RG6 6AQ</v>
          </cell>
          <cell r="C794" t="str">
            <v>BAFQ</v>
          </cell>
        </row>
        <row r="795">
          <cell r="A795" t="str">
            <v>B3021700</v>
          </cell>
          <cell r="B795" t="str">
            <v>W055: Campus Central, The Cedars Hotel &amp; Conference Centre, The University of Reading, Whiteknights, PO Box 231, Reading, RG6 6AQ</v>
          </cell>
          <cell r="C795" t="str">
            <v>BAFQ</v>
          </cell>
        </row>
        <row r="796">
          <cell r="A796" t="str">
            <v>B2512901</v>
          </cell>
          <cell r="B796" t="str">
            <v>W056: Room G31 Clinical Laboratory, The University of Reading, Whiteknights, PO Box 230, Reading, RG6 6AL</v>
          </cell>
          <cell r="C796" t="str">
            <v>BAFQ</v>
          </cell>
        </row>
        <row r="797">
          <cell r="A797" t="str">
            <v>B2512902</v>
          </cell>
          <cell r="B797" t="str">
            <v>W056: The Harry Pitt Building - Rooms G26, G27, G29,  G34, G38, The University of Reading, Whiteknights, PO Box 230, Reading, RG6 6AL</v>
          </cell>
          <cell r="C797" t="str">
            <v>BAFQ</v>
          </cell>
        </row>
        <row r="798">
          <cell r="A798" t="str">
            <v>B2512903</v>
          </cell>
          <cell r="B798" t="str">
            <v>W056: The Harry Pitt Building - Rooms 239, 241, 243, 244, 245, 246, 247, 248, 250 and 254 , The University of Reading, Whiteknights, PO Box 230, Reading, RG6 6AL</v>
          </cell>
          <cell r="C798" t="str">
            <v>BAFQ</v>
          </cell>
        </row>
        <row r="799">
          <cell r="A799" t="str">
            <v>B3581400</v>
          </cell>
          <cell r="B799" t="str">
            <v>W056: The Harry Pitt Building, Room 161, The University of Reading, Whitknights, PO Box 230, Reading, RG6 6AL</v>
          </cell>
          <cell r="C799" t="str">
            <v>BAFQ</v>
          </cell>
        </row>
        <row r="800">
          <cell r="A800" t="str">
            <v>AF3</v>
          </cell>
          <cell r="B800" t="str">
            <v>W056: AF Headlease The Earley Gate Phase 2 Building, Whiteknights, Reading.</v>
          </cell>
          <cell r="C800" t="str">
            <v>NJAA</v>
          </cell>
        </row>
        <row r="801">
          <cell r="A801" t="str">
            <v>AF4</v>
          </cell>
          <cell r="B801" t="str">
            <v>W056: AF Underlease The Earley Gate Phase 2 Building, Whiteknights, Reading.</v>
          </cell>
          <cell r="C801" t="str">
            <v>NJAA</v>
          </cell>
        </row>
        <row r="802">
          <cell r="A802" t="str">
            <v>AF5</v>
          </cell>
          <cell r="B802" t="str">
            <v>W056:The Earley Gate Phase 2.2 Building, Whiteknights, Reading.</v>
          </cell>
          <cell r="C802" t="str">
            <v>NJAA</v>
          </cell>
        </row>
        <row r="803">
          <cell r="A803" t="str">
            <v>AF6</v>
          </cell>
          <cell r="B803" t="str">
            <v>W056:AF Headlease The Earley Gate Phase 2.2 Building, Whiteknights, Reading.</v>
          </cell>
          <cell r="C803" t="str">
            <v>NJAA</v>
          </cell>
        </row>
        <row r="804">
          <cell r="A804" t="str">
            <v>AF7</v>
          </cell>
          <cell r="B804" t="str">
            <v>W056:AF Headlease The Earley Gate Phase 1 Building, Whiteknights, Reading.</v>
          </cell>
          <cell r="C804" t="str">
            <v>NJAA</v>
          </cell>
        </row>
        <row r="805">
          <cell r="A805" t="str">
            <v>AF8</v>
          </cell>
          <cell r="B805" t="str">
            <v>W056:AF Underlease The Earley Gate Phase 1 Building, Whiteknights, Reading.</v>
          </cell>
          <cell r="C805" t="str">
            <v>NJAA</v>
          </cell>
        </row>
        <row r="806">
          <cell r="A806" t="str">
            <v>B2513003</v>
          </cell>
          <cell r="B806" t="str">
            <v>W058: JCMM, Department of Metorology Building, Earley Gate, The University of Reading, PO Box 243, Reading, RG6 6BB</v>
          </cell>
          <cell r="C806" t="str">
            <v>BAFQ</v>
          </cell>
        </row>
        <row r="807">
          <cell r="A807" t="str">
            <v>B2513001</v>
          </cell>
          <cell r="B807" t="str">
            <v>W058:  W058 and W062, Met Office, Department of Meteorology Building, Earley Gate, The University of Reading, PO Box 243, Reading, RG6 6BB</v>
          </cell>
          <cell r="C807" t="str">
            <v>BAFQ</v>
          </cell>
        </row>
        <row r="808">
          <cell r="A808" t="str">
            <v>A2352500</v>
          </cell>
          <cell r="B808" t="str">
            <v>W059 - Room RGL23, Agriculture Building, University of Reading, Whiteknights, PO Box 237, Reading, RG6 6AR</v>
          </cell>
          <cell r="C808" t="str">
            <v>FBCR</v>
          </cell>
        </row>
        <row r="809">
          <cell r="A809" t="str">
            <v>B2513102</v>
          </cell>
          <cell r="B809" t="str">
            <v>W059: Agriculture Building RIU22, RIU22A, RIU22B, School of Agriculture, Policy and Development, University of Reading, Whiteknights, PO Box 237, Reading RG6 6AR</v>
          </cell>
          <cell r="C809" t="str">
            <v>BAFQ</v>
          </cell>
        </row>
        <row r="810">
          <cell r="A810" t="str">
            <v>B2513101</v>
          </cell>
          <cell r="B810" t="str">
            <v>W059: Agriculture Building Room R1L32, School of Agriculture, Policy and Development, University of Reading, Whiteknights, PO Box 237, Reading RG6 6AR</v>
          </cell>
          <cell r="C810" t="str">
            <v>BAFQ</v>
          </cell>
        </row>
        <row r="811">
          <cell r="A811" t="str">
            <v>B2513104</v>
          </cell>
          <cell r="B811" t="str">
            <v>W059: Room R1L24, School of Agriculture, Policy and Development, University of Reading, Whiteknights, PO Box 237, Reading RG6 6AR</v>
          </cell>
          <cell r="C811" t="str">
            <v>BAFQ</v>
          </cell>
        </row>
        <row r="812">
          <cell r="A812" t="str">
            <v>B2513103</v>
          </cell>
          <cell r="B812" t="str">
            <v>W059: Room R2U13, School of Agriculture, Policy and Development, University of Reading, Whiteknights, PO Box 237, Reading RG6 6AR</v>
          </cell>
          <cell r="C812" t="str">
            <v>BAFQ</v>
          </cell>
        </row>
        <row r="813">
          <cell r="A813" t="str">
            <v>OM</v>
          </cell>
          <cell r="B813" t="str">
            <v xml:space="preserve">W061: Earley Gate HV Sub and Switchroom, Earley Gate, Whiteknights, Reading </v>
          </cell>
          <cell r="C813" t="str">
            <v>NJAA</v>
          </cell>
        </row>
        <row r="814">
          <cell r="A814" t="str">
            <v>AF9</v>
          </cell>
          <cell r="B814" t="str">
            <v>W062: AF Headlease The Earley Gate Phase 3 Building, Whiteknights, Reading.</v>
          </cell>
          <cell r="C814" t="str">
            <v>NJAA</v>
          </cell>
        </row>
        <row r="815">
          <cell r="A815" t="str">
            <v>AF10</v>
          </cell>
          <cell r="B815" t="str">
            <v>W062: AF Underlease The Earley Gate Phase 3 Building, Whiteknights, Reading.</v>
          </cell>
          <cell r="C815" t="str">
            <v>NJAA</v>
          </cell>
        </row>
        <row r="816">
          <cell r="A816" t="str">
            <v>AF11</v>
          </cell>
          <cell r="B816" t="str">
            <v>W070: AF Headlease The Soil Science Building,</v>
          </cell>
          <cell r="C816" t="str">
            <v>NJAA</v>
          </cell>
        </row>
        <row r="817">
          <cell r="A817" t="str">
            <v>AF12</v>
          </cell>
          <cell r="B817" t="str">
            <v>W070:AF Underlease The Soil Science Building,</v>
          </cell>
          <cell r="C817" t="str">
            <v>NJAA</v>
          </cell>
        </row>
        <row r="818">
          <cell r="A818" t="str">
            <v>B3580500</v>
          </cell>
          <cell r="B818" t="str">
            <v>W071: International Capital Market Association, Whiteknights, Reading, RG6 6BQ</v>
          </cell>
          <cell r="C818" t="str">
            <v>BAFQ</v>
          </cell>
        </row>
        <row r="819">
          <cell r="A819" t="str">
            <v>AF13</v>
          </cell>
          <cell r="B819" t="str">
            <v>W071: AF Headlease The IMSA Building Whiteknights, Reading.</v>
          </cell>
          <cell r="C819" t="str">
            <v>NJAA</v>
          </cell>
        </row>
        <row r="820">
          <cell r="A820" t="str">
            <v>AF14</v>
          </cell>
          <cell r="B820" t="str">
            <v>W071: AF Underlease The IMSA Building Whiteknights, Reading.</v>
          </cell>
          <cell r="C820" t="str">
            <v>NJAA</v>
          </cell>
        </row>
        <row r="821">
          <cell r="A821" t="str">
            <v>B3400860</v>
          </cell>
          <cell r="B821" t="str">
            <v>W083: Elmhurst Barn, Elmhurst Road, Reading, RG1 5JA</v>
          </cell>
          <cell r="C821" t="str">
            <v>BAFQ</v>
          </cell>
        </row>
        <row r="822">
          <cell r="A822" t="str">
            <v>B3400400</v>
          </cell>
          <cell r="B822" t="str">
            <v>W086: Foxhill Lodge, Reading, RG1 5JL</v>
          </cell>
          <cell r="C822" t="str">
            <v>XRET</v>
          </cell>
        </row>
        <row r="823">
          <cell r="A823" t="str">
            <v>B2519000</v>
          </cell>
          <cell r="B823" t="str">
            <v>W087: Swiss Cottage, Wilderness Road, Earley, Reading, RG6 5RQ</v>
          </cell>
          <cell r="C823" t="str">
            <v>BAFQ</v>
          </cell>
        </row>
        <row r="824">
          <cell r="A824" t="str">
            <v>B3400410</v>
          </cell>
          <cell r="B824" t="str">
            <v>W088: Wessex Hall - Gate Lodge, Whiteknights Road, Earley, Reading, RG6 6BQ</v>
          </cell>
          <cell r="C824" t="str">
            <v>XRET</v>
          </cell>
        </row>
        <row r="825">
          <cell r="A825" t="str">
            <v>UPP27</v>
          </cell>
          <cell r="B825" t="str">
            <v>W089:UOR to UPP (1) Long Lease-Wessex Hall, Whiteknights Road earley</v>
          </cell>
          <cell r="C825" t="str">
            <v>NJAA</v>
          </cell>
        </row>
        <row r="826">
          <cell r="A826" t="str">
            <v>UPP28</v>
          </cell>
          <cell r="B826" t="str">
            <v>W089:UPP (1) to UOR Underlease-Wessex Hall, Whiteknights Road earley</v>
          </cell>
          <cell r="C826" t="str">
            <v>NJAA</v>
          </cell>
        </row>
        <row r="827">
          <cell r="A827" t="str">
            <v>B3400412</v>
          </cell>
          <cell r="B827" t="str">
            <v>W090: The Power Steele Room, Wessex Hall, Whiteknights Road, Reading RG6 6BQ</v>
          </cell>
          <cell r="C827" t="str">
            <v>BAFQ</v>
          </cell>
        </row>
        <row r="828">
          <cell r="A828" t="str">
            <v>UPP29</v>
          </cell>
          <cell r="B828" t="str">
            <v>W098:UOR to UPP (1) Long Lease -Dunsden Crescent, University of Reading, Shinfield Road, Whiteknights, Reading (RG6 6HD).</v>
          </cell>
          <cell r="C828" t="str">
            <v>NJAA</v>
          </cell>
        </row>
        <row r="829">
          <cell r="A829" t="str">
            <v>UPP30</v>
          </cell>
          <cell r="B829" t="str">
            <v>W098:UPP (1) to UOR Underlease -Dunsden Crescent, University of Reading, Shinfield Road, Whiteknights, Reading (RG6 6HD).</v>
          </cell>
          <cell r="C829" t="str">
            <v>NJAA</v>
          </cell>
        </row>
        <row r="830">
          <cell r="A830" t="str">
            <v>B2519100</v>
          </cell>
          <cell r="B830" t="str">
            <v>W099: Wilderness Lodge, Wilderness Road, Earley, Reading, RG6 5RG</v>
          </cell>
          <cell r="C830" t="str">
            <v>BAFQ</v>
          </cell>
        </row>
        <row r="831">
          <cell r="A831" t="str">
            <v>UPP31</v>
          </cell>
          <cell r="B831" t="str">
            <v>W100:UOR to UPP (1) Long Lease- Windsor Hall, Shinfield Road Whiteknights, Reading (RG6 6HW).</v>
          </cell>
          <cell r="C831" t="str">
            <v>NJAA</v>
          </cell>
        </row>
        <row r="832">
          <cell r="A832" t="str">
            <v>UPP32</v>
          </cell>
          <cell r="B832" t="str">
            <v>W100:UPP (1) to UOR Underlease- Windsor Hall, Shinfield Road Whiteknights, Reading (RG6 6HW).</v>
          </cell>
          <cell r="C832" t="str">
            <v>NJAA</v>
          </cell>
        </row>
        <row r="833">
          <cell r="A833" t="str">
            <v>B3400850</v>
          </cell>
          <cell r="B833" t="str">
            <v>W103: Warden's Lodge, Windsor Hall, Reading, RG6 6BQ</v>
          </cell>
          <cell r="C833" t="str">
            <v>XRET</v>
          </cell>
        </row>
        <row r="834">
          <cell r="A834" t="str">
            <v>B3400420</v>
          </cell>
          <cell r="B834" t="str">
            <v>W106: 1 Shinfield Road (Devonshire Lodge) (Landlord), Reading, RG2 7BN</v>
          </cell>
          <cell r="C834" t="str">
            <v>XRET</v>
          </cell>
        </row>
        <row r="835">
          <cell r="A835" t="str">
            <v>B3400421</v>
          </cell>
          <cell r="B835" t="str">
            <v>W106: Flat 1, 1 Shinfield Road (Devonshire Lodge), Reading, RG2 7BN</v>
          </cell>
          <cell r="C835" t="str">
            <v>XRET</v>
          </cell>
        </row>
        <row r="836">
          <cell r="A836" t="str">
            <v>B3400422</v>
          </cell>
          <cell r="B836" t="str">
            <v>W106: Flat 2, 1 Shinfield Road (Devonshire Lodge), Reading, RG2 7BN</v>
          </cell>
          <cell r="C836" t="str">
            <v>XRET</v>
          </cell>
        </row>
        <row r="837">
          <cell r="A837" t="str">
            <v>B3400423</v>
          </cell>
          <cell r="B837" t="str">
            <v>W106: Flat 3, 1 Shinfield Road (Devonshire Lodge), Reading, RG2 7BN</v>
          </cell>
          <cell r="C837" t="str">
            <v>XRET</v>
          </cell>
        </row>
        <row r="838">
          <cell r="A838" t="str">
            <v>B2519200</v>
          </cell>
          <cell r="B838" t="str">
            <v>W107: 31 Shinfield Road, Reading, RG2 7BN</v>
          </cell>
          <cell r="C838" t="str">
            <v>BAFQ</v>
          </cell>
        </row>
        <row r="839">
          <cell r="A839" t="str">
            <v>B2519300</v>
          </cell>
          <cell r="B839" t="str">
            <v>W108: 45 Shinfield Road, Reading, RG2 7BN</v>
          </cell>
          <cell r="C839" t="str">
            <v>BAFQ</v>
          </cell>
        </row>
        <row r="840">
          <cell r="A840" t="str">
            <v>B2519400</v>
          </cell>
          <cell r="B840" t="str">
            <v>W109: 5 Shinfield Road, Reading, RG2 7BN</v>
          </cell>
          <cell r="C840" t="str">
            <v>BAFQ</v>
          </cell>
        </row>
        <row r="841">
          <cell r="A841" t="str">
            <v>B2519500</v>
          </cell>
          <cell r="B841" t="str">
            <v>W115: South Lodge, Earley Gate, Whiteknights Road, Reading, RG6 7BE</v>
          </cell>
          <cell r="C841" t="str">
            <v>BAFQ</v>
          </cell>
        </row>
        <row r="842">
          <cell r="A842" t="str">
            <v>B3188502</v>
          </cell>
          <cell r="B842" t="str">
            <v>W135: Room 210 and 213, Carrington Building, Student Services Centre, Whiteknights, Reading, RG6 6UA</v>
          </cell>
          <cell r="C842" t="str">
            <v>BAFQ</v>
          </cell>
        </row>
        <row r="843">
          <cell r="A843" t="str">
            <v>B3188503</v>
          </cell>
          <cell r="B843" t="str">
            <v>W135: The Helpdesk, Carrington Building, Student Services Centre, Whiteknights, Reading RG6 6UA</v>
          </cell>
          <cell r="C843" t="str">
            <v>BAFQ</v>
          </cell>
        </row>
        <row r="844">
          <cell r="A844" t="str">
            <v>B3188501</v>
          </cell>
          <cell r="B844" t="str">
            <v>W135: Room G01 and Help Desk, Carrington Building, Student Services Centre, Whiteknights, Reading, RG6 6UA</v>
          </cell>
          <cell r="C844" t="str">
            <v>BAFQ</v>
          </cell>
        </row>
        <row r="845">
          <cell r="A845" t="str">
            <v>AirSpace2</v>
          </cell>
          <cell r="B845" t="str">
            <v xml:space="preserve">W135:Airspace (Solar) Estates </v>
          </cell>
          <cell r="C845" t="str">
            <v>NJAA</v>
          </cell>
        </row>
        <row r="846">
          <cell r="A846" t="str">
            <v>B3257202</v>
          </cell>
          <cell r="B846" t="str">
            <v>W137: Former Nursery Land, RUSU The Lounge, The University of Reading, Whiteknights, PO Box 230, Reading, RG6 6AZ</v>
          </cell>
          <cell r="C846" t="str">
            <v>BAFQ</v>
          </cell>
        </row>
        <row r="847">
          <cell r="A847" t="str">
            <v>UPP33</v>
          </cell>
          <cell r="B847" t="str">
            <v>W145:UOR to UPP (1) Long Lease- Mackinder Hall South Shinfield Road, Whiteknights, Reading (RG6 6HA).</v>
          </cell>
          <cell r="C847" t="str">
            <v>NJAA</v>
          </cell>
        </row>
        <row r="848">
          <cell r="A848" t="str">
            <v>UPP34</v>
          </cell>
          <cell r="B848" t="str">
            <v>W145:UPP (1) to UOR Underlease- Mackinder Hall South Shinfield Road, Whiteknights, Reading (RG6 6HA).</v>
          </cell>
          <cell r="C848" t="str">
            <v>NJAA</v>
          </cell>
        </row>
        <row r="849">
          <cell r="A849" t="str">
            <v>UPP35</v>
          </cell>
          <cell r="B849" t="str">
            <v>W148:UOR to UPP (1) Long Lease- Mackinder Hall (North), Shinfield Road, Whiteknights, Reading (RG6 6HA).</v>
          </cell>
          <cell r="C849" t="str">
            <v>NJAA</v>
          </cell>
        </row>
        <row r="850">
          <cell r="A850" t="str">
            <v>UPP36</v>
          </cell>
          <cell r="B850" t="str">
            <v>W148:UPP (1) to UOR Underlease- Mackinder Hall (North), Shinfield Road, Whiteknights, Reading (RG6 6HA).</v>
          </cell>
          <cell r="C850" t="str">
            <v>NJAA</v>
          </cell>
        </row>
        <row r="851">
          <cell r="A851" t="str">
            <v>UPP37</v>
          </cell>
          <cell r="B851" t="str">
            <v>W151:UOR to UPP (1) Long Lease- Stenton Hall South, Shinfield Road, Whiteknights, Reading (RG6 6JD).</v>
          </cell>
          <cell r="C851" t="str">
            <v>NJAA</v>
          </cell>
        </row>
        <row r="852">
          <cell r="A852" t="str">
            <v>UPP38</v>
          </cell>
          <cell r="B852" t="str">
            <v>W151:UPP (1) to UOR Underlease- Stenton Hall South, Shinfield Road, Whiteknights, Reading (RG6 6JD).</v>
          </cell>
          <cell r="C852" t="str">
            <v>NJAA</v>
          </cell>
        </row>
        <row r="853">
          <cell r="A853" t="str">
            <v>UPP39</v>
          </cell>
          <cell r="B853" t="str">
            <v>W154:UOR to UPP (1) Long Lease- Stenton Hall Townhouses, University Of Reading, Upper Redlands Road, Reading (RG1 5JW).</v>
          </cell>
          <cell r="C853" t="str">
            <v>NJAA</v>
          </cell>
        </row>
        <row r="854">
          <cell r="A854" t="str">
            <v>UPP40</v>
          </cell>
          <cell r="B854" t="str">
            <v>W154:UPP (1) to UOR Underlease- Stenton Hall Townhouses, University Of Reading, Upper Redlands Road, Reading (RG1 5JW).</v>
          </cell>
          <cell r="C854" t="str">
            <v>NJAA</v>
          </cell>
        </row>
        <row r="855">
          <cell r="A855" t="str">
            <v>UPP41</v>
          </cell>
          <cell r="B855" t="str">
            <v>W181:UOR to UPP (1) Long Lease- Stenton Hall (North) University Of Reading, Upper Redlands Road, Reading (RG1 5JW).</v>
          </cell>
          <cell r="C855" t="str">
            <v>NJAA</v>
          </cell>
        </row>
        <row r="856">
          <cell r="A856" t="str">
            <v>UPP42</v>
          </cell>
          <cell r="B856" t="str">
            <v>W181:UPP (1) to UOR Underlease- Stenton Hall (North) University Of Reading, Upper Redlands Road, Reading (RG1 5JW).</v>
          </cell>
          <cell r="C856" t="str">
            <v>NJAA</v>
          </cell>
        </row>
        <row r="857">
          <cell r="A857" t="str">
            <v>SSE1</v>
          </cell>
          <cell r="B857" t="str">
            <v>W184: SSE 33kv Primary intake Substation, University of Reading, Whiteknights, Reading, RG6 6BA</v>
          </cell>
          <cell r="C857" t="str">
            <v>NJAA</v>
          </cell>
        </row>
        <row r="858">
          <cell r="A858" t="str">
            <v>B3257201</v>
          </cell>
          <cell r="B858" t="str">
            <v>W196: RUSU Nursery, University of Reading, Whiteknights, Reading, RG6 6UA</v>
          </cell>
          <cell r="C858" t="str">
            <v>BAFQ</v>
          </cell>
        </row>
        <row r="859">
          <cell r="A859" t="str">
            <v>B3578201</v>
          </cell>
          <cell r="B859" t="str">
            <v>W201: Long Lease UOR to CPDF 2 &amp; CPD Reading Ltd - Enterprise Centre, Earley Gate, University of Reading, RG6 6BZ</v>
          </cell>
          <cell r="C859" t="str">
            <v>BAFQ</v>
          </cell>
        </row>
        <row r="860">
          <cell r="A860" t="str">
            <v>B3578202</v>
          </cell>
          <cell r="B860" t="str">
            <v>W201: CPDF 2 to UOR- Headlease- The Enterprise Centre, Earley Gate, Whiteknights Road, Reading, RG6 6BZ</v>
          </cell>
          <cell r="C860" t="str">
            <v>BAFQ</v>
          </cell>
        </row>
        <row r="861">
          <cell r="A861" t="str">
            <v>A3323901</v>
          </cell>
          <cell r="B861" t="str">
            <v>W201: Sub Underlease- UOR to TVSP, The Enterprise Centre, Earley Gate, Whiteknights Road, Reading, RG6 6BZ</v>
          </cell>
          <cell r="C861" t="str">
            <v>NJAA</v>
          </cell>
        </row>
        <row r="862">
          <cell r="A862" t="str">
            <v>B3601903</v>
          </cell>
          <cell r="B862" t="str">
            <v>W201: (Tenant Recharge) Enterprise Building (Service Charge Costs)</v>
          </cell>
          <cell r="C862" t="str">
            <v>NJEX</v>
          </cell>
        </row>
        <row r="863">
          <cell r="A863" t="str">
            <v>B3601904</v>
          </cell>
          <cell r="B863" t="str">
            <v>W201: (Tenant Recharge) Enterprise Building (Repair Costs)</v>
          </cell>
          <cell r="C863" t="str">
            <v>NJEX</v>
          </cell>
        </row>
        <row r="864">
          <cell r="A864" t="str">
            <v>B3621100</v>
          </cell>
          <cell r="B864" t="str">
            <v>W201:  Part 2nd, Floor Building A, The Enterprise Centre, University of Reading, Earley Gate, Reading, RG6 6BU</v>
          </cell>
          <cell r="C864" t="str">
            <v>YSTB</v>
          </cell>
        </row>
        <row r="865">
          <cell r="A865" t="str">
            <v>B3621200</v>
          </cell>
          <cell r="B865" t="str">
            <v>W201:  Suite A0-06, The Enterprise Centre, University of Reading, Earley Gate, Reading, RG6 6BU</v>
          </cell>
          <cell r="C865" t="str">
            <v>YSTB</v>
          </cell>
        </row>
        <row r="866">
          <cell r="A866" t="str">
            <v>B3621300</v>
          </cell>
          <cell r="B866" t="str">
            <v>W201:  Suite B1-04, The Enterprise Centre, University of Reading, Earley Gate, Reading, RG6 6BU</v>
          </cell>
          <cell r="C866" t="str">
            <v>YSTB</v>
          </cell>
        </row>
        <row r="867">
          <cell r="A867" t="str">
            <v>B3621400</v>
          </cell>
          <cell r="B867" t="str">
            <v>W201:  Suite B1-09, The Enterprise Centre, University of Reading, Earley Gate, Reading, RG6 6BU</v>
          </cell>
          <cell r="C867" t="str">
            <v>YSTB</v>
          </cell>
        </row>
        <row r="868">
          <cell r="A868" t="str">
            <v>B3621500</v>
          </cell>
          <cell r="B868" t="str">
            <v>W201:  Suite B1-10, The Enterprise Centre, University of Reading, Earley Gate, Reading, RG6 6BU</v>
          </cell>
          <cell r="C868" t="str">
            <v>YSTB</v>
          </cell>
        </row>
        <row r="869">
          <cell r="A869" t="str">
            <v>B3621600</v>
          </cell>
          <cell r="B869" t="str">
            <v>W201: Suite B0-08c, The Enterprise Centre, Earley Gate, Reading, RG6 6BU</v>
          </cell>
          <cell r="C869" t="str">
            <v>YSTB</v>
          </cell>
        </row>
        <row r="870">
          <cell r="A870" t="str">
            <v>B3621700</v>
          </cell>
          <cell r="B870" t="str">
            <v>W201:  Suite/Unit A0-03, The Enterprise Centre, Earley Gate, Reading, RG6 6BU</v>
          </cell>
          <cell r="C870" t="str">
            <v>YSTB</v>
          </cell>
        </row>
        <row r="871">
          <cell r="A871" t="str">
            <v>B3621800</v>
          </cell>
          <cell r="B871" t="str">
            <v>W201:  Suite/Unit A0-08, The Enterprise Centre, Earley Gate, Reading, RG6 6BU</v>
          </cell>
          <cell r="C871" t="str">
            <v>YSTB</v>
          </cell>
        </row>
        <row r="872">
          <cell r="A872" t="str">
            <v>B3621900</v>
          </cell>
          <cell r="B872" t="str">
            <v>W201:  Suite/Unit A1/08, The Enterprise Centre, University of Reading, Earley Gate, Reading, RG6 6BU</v>
          </cell>
          <cell r="C872" t="str">
            <v>YSTB</v>
          </cell>
        </row>
        <row r="873">
          <cell r="A873" t="str">
            <v>B3622000</v>
          </cell>
          <cell r="B873" t="str">
            <v>W201:  Suite/Unit B0-01, The Enterprise Centre, Earley Gate, Reading, RG6 6BU</v>
          </cell>
          <cell r="C873" t="str">
            <v>YSTB</v>
          </cell>
        </row>
        <row r="874">
          <cell r="A874" t="str">
            <v>B3622100</v>
          </cell>
          <cell r="B874" t="str">
            <v>W201:  Suite/Unit B0-08e, The Enterprise Centre, Earley Gate, Reading, RG6 6BU</v>
          </cell>
          <cell r="C874" t="str">
            <v>YSTB</v>
          </cell>
        </row>
        <row r="875">
          <cell r="A875" t="str">
            <v>B3622200</v>
          </cell>
          <cell r="B875" t="str">
            <v>W201:  Suite/Unit B1-06, The Enterprise Centre, Earley Gate, Reading, RG6 6BU</v>
          </cell>
          <cell r="C875" t="str">
            <v>YSTB</v>
          </cell>
        </row>
        <row r="876">
          <cell r="A876" t="str">
            <v>B3622300</v>
          </cell>
          <cell r="B876" t="str">
            <v>W201:  Suite/Unit B1-02, The Enterprise Centre, Earley Gate, Reading, RG6 6BU</v>
          </cell>
          <cell r="C876" t="str">
            <v>YSTB</v>
          </cell>
        </row>
        <row r="877">
          <cell r="A877" t="str">
            <v>B3622400</v>
          </cell>
          <cell r="B877" t="str">
            <v>W201:  Unit A0-01, The Enterprise Centre, University of Reading, Earley Gate, Reading, RG6 6BU</v>
          </cell>
          <cell r="C877" t="str">
            <v>YSTB</v>
          </cell>
        </row>
        <row r="878">
          <cell r="A878" t="str">
            <v>B3622500</v>
          </cell>
          <cell r="B878" t="str">
            <v>W201:  Unit A0-02, The Enterprise Centre, University of Reading, Earley Gate, Reading, RG6 6BU</v>
          </cell>
          <cell r="C878" t="str">
            <v>YSTB</v>
          </cell>
        </row>
        <row r="879">
          <cell r="A879" t="str">
            <v>B3622600</v>
          </cell>
          <cell r="B879" t="str">
            <v>W201:  Unit A0-05 - A0-06, The Enterprise Centre, University of Reading, Earley Gate, Reading, RG6 6BU</v>
          </cell>
          <cell r="C879" t="str">
            <v>YSTB</v>
          </cell>
        </row>
        <row r="880">
          <cell r="A880" t="str">
            <v>B3622700</v>
          </cell>
          <cell r="B880" t="str">
            <v>W201:  Unit A0-04, The Enterprise Centre, University of Reading, Earley Gate, Reading, RG6 6BU</v>
          </cell>
          <cell r="C880" t="str">
            <v>YSTB</v>
          </cell>
        </row>
        <row r="881">
          <cell r="A881" t="str">
            <v>B3622800</v>
          </cell>
          <cell r="B881" t="str">
            <v>W201:  Unit A1-03, The Enterprise Centre, University of Reading, Earley Gate, Reading, RG6 6BU</v>
          </cell>
          <cell r="C881" t="str">
            <v>YSTB</v>
          </cell>
        </row>
        <row r="882">
          <cell r="A882" t="str">
            <v>B3622900</v>
          </cell>
          <cell r="B882" t="str">
            <v>W201:  Unit A1-04, The Enterprise Centre, University of Reading, Earley Gate, Reading, RG6 6BU</v>
          </cell>
          <cell r="C882" t="str">
            <v>YSTB</v>
          </cell>
        </row>
        <row r="883">
          <cell r="A883" t="str">
            <v>B3623000</v>
          </cell>
          <cell r="B883" t="str">
            <v>W201:  Unit A1-09, The Enterprise Centre, University of Reading, Earley Gate, Reading, RG6 6BU</v>
          </cell>
          <cell r="C883" t="str">
            <v>YSTB</v>
          </cell>
        </row>
        <row r="884">
          <cell r="A884" t="str">
            <v>B3623100</v>
          </cell>
          <cell r="B884" t="str">
            <v>W201:  Unit A1-07, The Enterprise Centre, University of Reading, Earley Gate, Reading, RG6 6BU</v>
          </cell>
          <cell r="C884" t="str">
            <v>YSTB</v>
          </cell>
        </row>
        <row r="885">
          <cell r="A885" t="str">
            <v>B3623200</v>
          </cell>
          <cell r="B885" t="str">
            <v>W201:  Unit A2-03, The Enterprise Centre, University of Reading, Earley Gate, Reading, RG6 6BU</v>
          </cell>
          <cell r="C885" t="str">
            <v>YSTB</v>
          </cell>
        </row>
        <row r="886">
          <cell r="A886" t="str">
            <v>B3623300</v>
          </cell>
          <cell r="B886" t="str">
            <v>W201:  Unit A2-01, The Enterprise Centre, University of Reading, Earley Gate, Reading, RG6 6BU</v>
          </cell>
          <cell r="C886" t="str">
            <v>YSTB</v>
          </cell>
        </row>
        <row r="887">
          <cell r="A887" t="str">
            <v>B3623400</v>
          </cell>
          <cell r="B887" t="str">
            <v>W201:  Unit B1-03, The Enterprise Centre, University of Reading, Earley Gate, Reading, RG6 6BU</v>
          </cell>
          <cell r="C887" t="str">
            <v>YSTB</v>
          </cell>
        </row>
        <row r="888">
          <cell r="A888" t="str">
            <v>B3623500</v>
          </cell>
          <cell r="B888" t="str">
            <v>W201:  Unit B1-11, The Enterprise Centre, University of Reading, Earley Gate, Reading, RG6 6BU</v>
          </cell>
          <cell r="C888" t="str">
            <v>YSTB</v>
          </cell>
        </row>
        <row r="889">
          <cell r="A889" t="str">
            <v>B3623600</v>
          </cell>
          <cell r="B889" t="str">
            <v>W201:  Unit BO-08d, The Enterprise Centre, University of Reading, Earley Gate, Reading, RG6 6BU</v>
          </cell>
          <cell r="C889" t="str">
            <v>YSTB</v>
          </cell>
        </row>
        <row r="890">
          <cell r="A890" t="str">
            <v>B3623700</v>
          </cell>
          <cell r="B890" t="str">
            <v>W201:  Unit BO-02, The Enterprise Centre, University of Reading, Earley Gate, Reading, RG6 6BU</v>
          </cell>
          <cell r="C890" t="str">
            <v>YSTB</v>
          </cell>
        </row>
        <row r="891">
          <cell r="A891" t="str">
            <v>B3623800</v>
          </cell>
          <cell r="B891" t="str">
            <v>W201:  Unit BO-08f, The Enterprise Centre, University of Reading, Earley Gate, Reading, RG6 6BU</v>
          </cell>
          <cell r="C891" t="str">
            <v>YSTB</v>
          </cell>
        </row>
        <row r="892">
          <cell r="A892" t="str">
            <v>B3623900</v>
          </cell>
          <cell r="B892" t="str">
            <v>W201:  Unit B1-01, The Enterprise Centre, University of Reading, Earley Gate, Reading, RG6 6BU</v>
          </cell>
          <cell r="C892" t="str">
            <v>YSTB</v>
          </cell>
        </row>
        <row r="893">
          <cell r="A893" t="str">
            <v>B3624000</v>
          </cell>
          <cell r="B893" t="str">
            <v>W201:  Unit B0-03, The Enterprise Centre, University of Reading, Earley Gate, Reading, RG6 6BU</v>
          </cell>
          <cell r="C893" t="str">
            <v>YSTB</v>
          </cell>
        </row>
        <row r="894">
          <cell r="A894" t="str">
            <v>B3624100</v>
          </cell>
          <cell r="B894" t="str">
            <v>W201:  Unit B1-05, The Enterprise Centre, University of Reading, Earley Gate, Reading, RG6 6BU</v>
          </cell>
          <cell r="C894" t="str">
            <v>YSTB</v>
          </cell>
        </row>
        <row r="895">
          <cell r="A895" t="str">
            <v>B3624300</v>
          </cell>
          <cell r="B895" t="str">
            <v>W201:  Unit B1-07, The Enterprise Centre, University of Reading, Earley Gate, Reading, RG6 6BU</v>
          </cell>
          <cell r="C895" t="str">
            <v>YSTB</v>
          </cell>
        </row>
        <row r="896">
          <cell r="A896" t="str">
            <v>B3624400</v>
          </cell>
          <cell r="B896" t="str">
            <v>W201:  Unit B0-08b, The Enterprise Centre, University of Reading, Earley Gate, Reading, RG6 6BU</v>
          </cell>
          <cell r="C896" t="str">
            <v>YSTB</v>
          </cell>
        </row>
        <row r="897">
          <cell r="A897" t="str">
            <v>B3624500</v>
          </cell>
          <cell r="B897" t="str">
            <v>W201:  Unit B0-07, The Enterprise Centre, University of Reading, Earley Gate, Reading, RG6 6BU</v>
          </cell>
          <cell r="C897" t="str">
            <v>YSTB</v>
          </cell>
        </row>
        <row r="898">
          <cell r="A898" t="str">
            <v>B3624600</v>
          </cell>
          <cell r="B898" t="str">
            <v>W201:  Unit A2-04, The Enterprise Centre, University of Reading, Earley Gate, Reading, RG6 6BU</v>
          </cell>
          <cell r="C898" t="str">
            <v>YSTB</v>
          </cell>
        </row>
        <row r="899">
          <cell r="A899" t="str">
            <v>B3624700</v>
          </cell>
          <cell r="B899" t="str">
            <v>W201:  Unit B0-05, The Enterprise Centre, University of Reading, Earley Gate, Reading, RG6 6BU</v>
          </cell>
          <cell r="C899" t="str">
            <v>YSTB</v>
          </cell>
        </row>
        <row r="900">
          <cell r="A900" t="str">
            <v>B3624800</v>
          </cell>
          <cell r="B900" t="str">
            <v>W201:  Unit A0-07 The Enterprise Centre, University of Reading, Earley Gate, Reading, RG6 6BU</v>
          </cell>
          <cell r="C900" t="str">
            <v>YSTB</v>
          </cell>
        </row>
        <row r="901">
          <cell r="A901" t="str">
            <v>B3624900</v>
          </cell>
          <cell r="B901" t="str">
            <v>W201:  Unit A2-08 The Enterprise Centre, University of Reading, Earley Gate, Reading, RG6 6BU</v>
          </cell>
          <cell r="C901" t="str">
            <v>YSTB</v>
          </cell>
        </row>
        <row r="902">
          <cell r="A902" t="str">
            <v>B3625000</v>
          </cell>
          <cell r="B902" t="str">
            <v>W201: Unit A1-10 The Enterprise Centre, University of Reading, Earley Gate, Reading, RG6 6BU</v>
          </cell>
          <cell r="C902" t="str">
            <v>YSTB</v>
          </cell>
        </row>
        <row r="903">
          <cell r="A903" t="str">
            <v>B3625100</v>
          </cell>
          <cell r="B903" t="str">
            <v>W201: Room G23 The Enterprise Centre, University of Reading, Earley Gate, Reading, RG6 6BU</v>
          </cell>
          <cell r="C903" t="str">
            <v>YSTB</v>
          </cell>
        </row>
        <row r="904">
          <cell r="A904" t="str">
            <v>B3625200</v>
          </cell>
          <cell r="B904" t="str">
            <v>W201: Room 148 The Enterprise Centre, University of Reading, Earley Gate, Reading, RG6 6BU</v>
          </cell>
          <cell r="C904" t="str">
            <v>YSTB</v>
          </cell>
        </row>
        <row r="905">
          <cell r="A905" t="str">
            <v>B3625300</v>
          </cell>
          <cell r="B905" t="str">
            <v>W201: Unit A1-01 The Enterprise Centre, University of Reading, Earley Gate, Reading, RG6 6BU</v>
          </cell>
          <cell r="C905" t="str">
            <v>YSTB</v>
          </cell>
        </row>
        <row r="906">
          <cell r="A906" t="str">
            <v>B3625400</v>
          </cell>
          <cell r="B906" t="str">
            <v>W201: Unit A1-02 The Enterprise Centre, University of Reading, Earley Gate, Reading, RG6 6BU</v>
          </cell>
          <cell r="C906" t="str">
            <v>YSTB</v>
          </cell>
        </row>
        <row r="907">
          <cell r="A907" t="str">
            <v>B3625500</v>
          </cell>
          <cell r="B907" t="str">
            <v>W201: Unit A1-05 The Enterprise Centre, University of Reading, Earley Gate, Reading, RG6 6BU</v>
          </cell>
          <cell r="C907" t="str">
            <v>YSTB</v>
          </cell>
        </row>
        <row r="908">
          <cell r="A908" t="str">
            <v>B3625600</v>
          </cell>
          <cell r="B908" t="str">
            <v>W201: Unit B0-04 The Enterprise Centre, University of Reading, Earley Gate, Reading, RG6 6BU</v>
          </cell>
          <cell r="C908" t="str">
            <v>YSTB</v>
          </cell>
        </row>
        <row r="909">
          <cell r="A909" t="str">
            <v>B3625700</v>
          </cell>
          <cell r="B909" t="str">
            <v>W201: Unit B0-08a The Enterprise Centre, University of Reading, Earley Gate, Reading, RG6 6BU</v>
          </cell>
          <cell r="C909" t="str">
            <v>YSTB</v>
          </cell>
        </row>
        <row r="910">
          <cell r="A910" t="str">
            <v>B3625800</v>
          </cell>
          <cell r="B910" t="str">
            <v>W201: Unit B0-08d The Enterprise Centre, University of Reading, Earley Gate, Reading, RG6 6BU</v>
          </cell>
          <cell r="C910" t="str">
            <v>YSTB</v>
          </cell>
        </row>
        <row r="911">
          <cell r="A911" t="str">
            <v>B3625900</v>
          </cell>
          <cell r="B911" t="str">
            <v>W201: Unit B1-08 The Enterprise Centre, University of Reading, Earley Gate, Reading, RG6 6BU</v>
          </cell>
          <cell r="C911" t="str">
            <v>YSTB</v>
          </cell>
        </row>
        <row r="912">
          <cell r="A912" t="str">
            <v>B3626000</v>
          </cell>
          <cell r="B912" t="str">
            <v>W201: Unit B0-06 The Enterprise Centre, University of Reading, Earley Gate, Reading, RG6 6BU</v>
          </cell>
          <cell r="C912" t="str">
            <v>YSTB</v>
          </cell>
        </row>
        <row r="913">
          <cell r="A913" t="str">
            <v>B3626100</v>
          </cell>
          <cell r="B913" t="str">
            <v>W201: Unit B0-08f The Enterprise Centre, University of Reading, Earley Gate, Reading, RG6 6BU</v>
          </cell>
          <cell r="C913" t="str">
            <v>YSTB</v>
          </cell>
        </row>
        <row r="914">
          <cell r="A914" t="str">
            <v>B3626200</v>
          </cell>
          <cell r="B914" t="str">
            <v>W201: Unit A2-02 The Enterprise Centre, University of Reading, Earley Gate, Reading, RG6 6BU</v>
          </cell>
          <cell r="C914" t="str">
            <v>YSTB</v>
          </cell>
        </row>
        <row r="915">
          <cell r="A915" t="str">
            <v>B3626300</v>
          </cell>
          <cell r="B915" t="str">
            <v>W201: Unit B0-02 The Enterprise Centre, University of Reading, Earley Gate, Reading, RG6 6BU</v>
          </cell>
          <cell r="C915" t="str">
            <v>YSTB</v>
          </cell>
        </row>
        <row r="916">
          <cell r="A916" t="str">
            <v>B3626400</v>
          </cell>
          <cell r="B916" t="str">
            <v>W201: Unit A0-09 The Enterprise Centre, University of Reading, Earley Gate, Reading, RG6 6BU</v>
          </cell>
          <cell r="C916" t="str">
            <v>YSTB</v>
          </cell>
        </row>
        <row r="917">
          <cell r="A917" t="str">
            <v>B3626500</v>
          </cell>
          <cell r="B917" t="str">
            <v>W201: Unit A1-08 The Enterprise Centre, University of Reading, Earley Gate, Reading, RG6 6BU</v>
          </cell>
          <cell r="C917" t="str">
            <v>YSTB</v>
          </cell>
        </row>
        <row r="918">
          <cell r="A918" t="str">
            <v>B3400858</v>
          </cell>
          <cell r="B918" t="str">
            <v>W215: Garage 10, Whiteknights Road, Reading, RG6 6BG</v>
          </cell>
          <cell r="C918" t="str">
            <v>BAFQ</v>
          </cell>
        </row>
        <row r="919">
          <cell r="A919" t="str">
            <v>B3400852</v>
          </cell>
          <cell r="B919" t="str">
            <v>W215: Garage 2, Whiteknights Road, Reading, RG6 6BG</v>
          </cell>
          <cell r="C919" t="str">
            <v>BAFQ</v>
          </cell>
        </row>
        <row r="920">
          <cell r="A920" t="str">
            <v>B3400854</v>
          </cell>
          <cell r="B920" t="str">
            <v>W215: Garage 4, Whiteknights Road, Reading, RG6 6BG</v>
          </cell>
          <cell r="C920" t="str">
            <v>BAFQ</v>
          </cell>
        </row>
        <row r="921">
          <cell r="A921" t="str">
            <v>B3400853</v>
          </cell>
          <cell r="B921" t="str">
            <v>W215: Garage 5, Whiteknights Road, Reading, RG6 6BG</v>
          </cell>
          <cell r="C921" t="str">
            <v>BAFQ</v>
          </cell>
        </row>
        <row r="922">
          <cell r="A922" t="str">
            <v>B3400859</v>
          </cell>
          <cell r="B922" t="str">
            <v>W215: Garage 6, Whiteknights Road, Reading, RG6 6BG</v>
          </cell>
          <cell r="C922" t="str">
            <v>BAFQ</v>
          </cell>
        </row>
        <row r="923">
          <cell r="A923" t="str">
            <v>B3400856</v>
          </cell>
          <cell r="B923" t="str">
            <v>W215: Garage 7 &amp; 8, Whiteknights Road, Reading, RG6 6BG</v>
          </cell>
          <cell r="C923" t="str">
            <v>BAFQ</v>
          </cell>
        </row>
        <row r="924">
          <cell r="A924" t="str">
            <v>B3400857</v>
          </cell>
          <cell r="B924" t="str">
            <v>W215: Garage 9, Whiteknights Road, Reading, RG6 6BG</v>
          </cell>
          <cell r="C924" t="str">
            <v>BAFQ</v>
          </cell>
        </row>
        <row r="925">
          <cell r="A925" t="str">
            <v>B3400855</v>
          </cell>
          <cell r="B925" t="str">
            <v>W215: Garage 1, Whiteknights Road, Reading, RG6 6BG</v>
          </cell>
          <cell r="C925" t="str">
            <v>BAFQ</v>
          </cell>
        </row>
        <row r="926">
          <cell r="A926" t="str">
            <v>UPP43</v>
          </cell>
          <cell r="B926" t="str">
            <v>W216:UOR to UPP (1) Long Lease- Bridges Hall West, University of Reading, Whiteknights Road, Reading (RG6 6BG).</v>
          </cell>
          <cell r="C926" t="str">
            <v>NJAA</v>
          </cell>
        </row>
        <row r="927">
          <cell r="A927" t="str">
            <v>UPP44</v>
          </cell>
          <cell r="B927" t="str">
            <v>W216:UPP (1) to UOR Underlease- Bridges Hall West, University of Reading, Whiteknights Road, Reading (RG6 6BG).</v>
          </cell>
          <cell r="C927" t="str">
            <v>NJAA</v>
          </cell>
        </row>
        <row r="928">
          <cell r="A928" t="str">
            <v>UPP45</v>
          </cell>
          <cell r="B928" t="str">
            <v>W217:UOR to UPP (1) Long Lease- Bridges Hall East, University Of Reading, Whiteknights Road, Reading (RG6 6BG).</v>
          </cell>
          <cell r="C928" t="str">
            <v>NJAA</v>
          </cell>
        </row>
        <row r="929">
          <cell r="A929" t="str">
            <v>UPP46</v>
          </cell>
          <cell r="B929" t="str">
            <v>W217:UPP (1) to UOR Underlease- Bridges Hall East, University Of Reading, Whiteknights Road, Reading (RG6 6BG).</v>
          </cell>
          <cell r="C929" t="str">
            <v>NJAA</v>
          </cell>
        </row>
        <row r="930">
          <cell r="A930" t="str">
            <v>B3400415</v>
          </cell>
          <cell r="B930" t="str">
            <v>W245: The Squash Court, Wessex Hall, Whiteknights Road, Reading, RG6 6BQ</v>
          </cell>
          <cell r="C930" t="str">
            <v>XRET</v>
          </cell>
        </row>
        <row r="931">
          <cell r="A931" t="str">
            <v>B3400416</v>
          </cell>
          <cell r="B931" t="str">
            <v>W246: Walled Garden, Bridges Hall, Whiteknights Road, Reading, RG6 6BG</v>
          </cell>
          <cell r="C931" t="str">
            <v>XRET</v>
          </cell>
        </row>
        <row r="932">
          <cell r="A932" t="str">
            <v>B2510654</v>
          </cell>
          <cell r="B932" t="str">
            <v>W252: Outbuilding - at the rear of Citadel, Whiteknights, Reading, RG6 6BG</v>
          </cell>
          <cell r="C932" t="str">
            <v>BAFQ</v>
          </cell>
        </row>
        <row r="933">
          <cell r="A933" t="str">
            <v>B3400915</v>
          </cell>
          <cell r="B933" t="str">
            <v>W260: Garages 1 &amp; 2, Bridges Hall Garages, Whiteknights Road, Earley, Reading, RG6 6BQ</v>
          </cell>
          <cell r="C933" t="str">
            <v>BAFQ</v>
          </cell>
        </row>
        <row r="934">
          <cell r="A934" t="str">
            <v>GG</v>
          </cell>
          <cell r="B934" t="str">
            <v>W281, Gas Governer Site, Wilderness Road, Earley, Reading, RG6 5RQ</v>
          </cell>
          <cell r="C934" t="str">
            <v>TBC</v>
          </cell>
        </row>
        <row r="935">
          <cell r="A935" t="str">
            <v>B2528112</v>
          </cell>
          <cell r="B935" t="str">
            <v>W284: 1 Broadoak Place</v>
          </cell>
          <cell r="C935" t="str">
            <v>BAFQ</v>
          </cell>
        </row>
        <row r="936">
          <cell r="A936" t="str">
            <v>B2528113</v>
          </cell>
          <cell r="B936" t="str">
            <v xml:space="preserve">W285: 2 Broadoak Place </v>
          </cell>
          <cell r="C936" t="str">
            <v>BAFQ</v>
          </cell>
        </row>
        <row r="937">
          <cell r="A937" t="str">
            <v>B2528114</v>
          </cell>
          <cell r="B937" t="str">
            <v>W286: 3 Broadoak Place</v>
          </cell>
          <cell r="C937" t="str">
            <v>BAFQ</v>
          </cell>
        </row>
        <row r="938">
          <cell r="A938" t="str">
            <v>B2528115</v>
          </cell>
          <cell r="B938" t="str">
            <v>W287: 4 Broadoak Place</v>
          </cell>
          <cell r="C938" t="str">
            <v>BAFQ</v>
          </cell>
        </row>
        <row r="939">
          <cell r="A939" t="str">
            <v>B2528116</v>
          </cell>
          <cell r="B939" t="str">
            <v>W288: 5 Broadoak Place</v>
          </cell>
          <cell r="C939" t="str">
            <v>BAFQ</v>
          </cell>
        </row>
        <row r="940">
          <cell r="A940" t="str">
            <v>B2528117</v>
          </cell>
          <cell r="B940" t="str">
            <v>W289: 6 Broadoak Place</v>
          </cell>
          <cell r="C940" t="str">
            <v>BAFQ</v>
          </cell>
        </row>
        <row r="941">
          <cell r="A941" t="str">
            <v>B2528118</v>
          </cell>
          <cell r="B941" t="str">
            <v>W290: 7 Broadoak Place</v>
          </cell>
          <cell r="C941" t="str">
            <v>BAFQ</v>
          </cell>
        </row>
        <row r="942">
          <cell r="A942" t="str">
            <v>B2528119</v>
          </cell>
          <cell r="B942" t="str">
            <v>W291: 8 Broadoak Place</v>
          </cell>
          <cell r="C942" t="str">
            <v>BAFQ</v>
          </cell>
        </row>
        <row r="943">
          <cell r="A943" t="str">
            <v>B2528120</v>
          </cell>
          <cell r="B943" t="str">
            <v xml:space="preserve">W292: 9 Broadoak Place </v>
          </cell>
          <cell r="C943" t="str">
            <v>BAFQ</v>
          </cell>
        </row>
        <row r="944">
          <cell r="A944" t="str">
            <v>B2528121</v>
          </cell>
          <cell r="B944" t="str">
            <v xml:space="preserve">W293: 10 Broadoak Place </v>
          </cell>
          <cell r="C944" t="str">
            <v>BAFQ</v>
          </cell>
        </row>
        <row r="945">
          <cell r="A945" t="str">
            <v>B2519800</v>
          </cell>
          <cell r="B945" t="str">
            <v>W804: Whiteknights Lake, Whiteknights, Reading, RG6 6BG</v>
          </cell>
          <cell r="C945" t="str">
            <v>BAFQ</v>
          </cell>
        </row>
        <row r="946">
          <cell r="A946" t="str">
            <v>B2519900</v>
          </cell>
          <cell r="B946" t="str">
            <v>W805: Windsor Hall (aerials) O2, Windsor Hall, Upper Redlands Road, Reading, RG1 5JL</v>
          </cell>
          <cell r="C946" t="str">
            <v>BAFQ</v>
          </cell>
        </row>
        <row r="947">
          <cell r="A947" t="str">
            <v>B2519901</v>
          </cell>
          <cell r="B947" t="str">
            <v>W805:Windsor Hall (aerials) T-mobile, Windsor Hall, Upper Redlands Road, Reading, RG1 5JL</v>
          </cell>
          <cell r="C947" t="str">
            <v>BAFQ</v>
          </cell>
        </row>
        <row r="948">
          <cell r="A948" t="str">
            <v>B2519902</v>
          </cell>
          <cell r="B948" t="str">
            <v>W805: Windsor Hall (aerials) Vodafone, Windsor Hall, Upper Redlands Road, Reading, RG1 5JL</v>
          </cell>
          <cell r="C948" t="str">
            <v>BAFQ</v>
          </cell>
        </row>
        <row r="949">
          <cell r="A949" t="str">
            <v>B2320000 (2)</v>
          </cell>
          <cell r="B949" t="str">
            <v>W809 :Bike Docking Station Central, JJ Thompson, Whiteknights Campus, Pepper Lane, Reading, RG6 6AF</v>
          </cell>
          <cell r="C949" t="str">
            <v>NJAA</v>
          </cell>
        </row>
        <row r="950">
          <cell r="A950" t="str">
            <v>B2320000 (3)</v>
          </cell>
          <cell r="B950" t="str">
            <v>W808 :Bike Docking Station Earley, Earley gate, Whiteknights Campus, Whiteknights Road, reading, RG6 6AU</v>
          </cell>
          <cell r="C950" t="str">
            <v>NJAA</v>
          </cell>
        </row>
        <row r="951">
          <cell r="A951">
            <v>0</v>
          </cell>
          <cell r="B951">
            <v>0</v>
          </cell>
          <cell r="C951">
            <v>0</v>
          </cell>
        </row>
        <row r="952">
          <cell r="A952">
            <v>0</v>
          </cell>
          <cell r="B952">
            <v>0</v>
          </cell>
          <cell r="C952">
            <v>0</v>
          </cell>
        </row>
        <row r="953">
          <cell r="A953">
            <v>0</v>
          </cell>
          <cell r="B953">
            <v>0</v>
          </cell>
          <cell r="C953">
            <v>0</v>
          </cell>
        </row>
        <row r="954">
          <cell r="A954">
            <v>0</v>
          </cell>
          <cell r="B954">
            <v>0</v>
          </cell>
          <cell r="C954">
            <v>0</v>
          </cell>
        </row>
        <row r="955">
          <cell r="A955">
            <v>0</v>
          </cell>
          <cell r="B955">
            <v>0</v>
          </cell>
          <cell r="C955">
            <v>0</v>
          </cell>
        </row>
        <row r="956">
          <cell r="A956">
            <v>0</v>
          </cell>
          <cell r="B956">
            <v>0</v>
          </cell>
          <cell r="C956">
            <v>0</v>
          </cell>
        </row>
        <row r="957">
          <cell r="A957">
            <v>0</v>
          </cell>
          <cell r="B957">
            <v>0</v>
          </cell>
          <cell r="C957">
            <v>0</v>
          </cell>
        </row>
        <row r="958">
          <cell r="A958">
            <v>0</v>
          </cell>
          <cell r="B958">
            <v>0</v>
          </cell>
          <cell r="C958">
            <v>0</v>
          </cell>
        </row>
        <row r="959">
          <cell r="A959">
            <v>0</v>
          </cell>
          <cell r="B959">
            <v>0</v>
          </cell>
          <cell r="C959">
            <v>0</v>
          </cell>
        </row>
        <row r="960">
          <cell r="A960">
            <v>0</v>
          </cell>
          <cell r="B960">
            <v>0</v>
          </cell>
          <cell r="C960">
            <v>0</v>
          </cell>
        </row>
        <row r="961">
          <cell r="A961">
            <v>0</v>
          </cell>
          <cell r="B961">
            <v>0</v>
          </cell>
          <cell r="C961">
            <v>0</v>
          </cell>
        </row>
        <row r="962">
          <cell r="A962">
            <v>0</v>
          </cell>
          <cell r="B962">
            <v>0</v>
          </cell>
          <cell r="C962">
            <v>0</v>
          </cell>
        </row>
        <row r="963">
          <cell r="A963">
            <v>0</v>
          </cell>
          <cell r="B963">
            <v>0</v>
          </cell>
          <cell r="C963">
            <v>0</v>
          </cell>
        </row>
        <row r="964">
          <cell r="A964">
            <v>0</v>
          </cell>
          <cell r="B964">
            <v>0</v>
          </cell>
          <cell r="C964">
            <v>0</v>
          </cell>
        </row>
        <row r="965">
          <cell r="A965">
            <v>0</v>
          </cell>
          <cell r="B965">
            <v>0</v>
          </cell>
          <cell r="C965">
            <v>0</v>
          </cell>
        </row>
        <row r="966">
          <cell r="A966">
            <v>0</v>
          </cell>
          <cell r="B966">
            <v>0</v>
          </cell>
          <cell r="C966">
            <v>0</v>
          </cell>
        </row>
        <row r="967">
          <cell r="A967">
            <v>0</v>
          </cell>
          <cell r="B967">
            <v>0</v>
          </cell>
          <cell r="C967">
            <v>0</v>
          </cell>
        </row>
        <row r="968">
          <cell r="A968">
            <v>0</v>
          </cell>
          <cell r="B968">
            <v>0</v>
          </cell>
          <cell r="C968">
            <v>0</v>
          </cell>
        </row>
        <row r="969">
          <cell r="A969">
            <v>0</v>
          </cell>
          <cell r="B969">
            <v>0</v>
          </cell>
          <cell r="C969">
            <v>0</v>
          </cell>
        </row>
        <row r="970">
          <cell r="A970">
            <v>0</v>
          </cell>
          <cell r="B970">
            <v>0</v>
          </cell>
          <cell r="C970">
            <v>0</v>
          </cell>
        </row>
        <row r="971">
          <cell r="A971">
            <v>0</v>
          </cell>
          <cell r="B971">
            <v>0</v>
          </cell>
          <cell r="C971">
            <v>0</v>
          </cell>
        </row>
        <row r="972">
          <cell r="A972">
            <v>0</v>
          </cell>
          <cell r="B972">
            <v>0</v>
          </cell>
          <cell r="C972">
            <v>0</v>
          </cell>
        </row>
        <row r="973">
          <cell r="A973">
            <v>0</v>
          </cell>
          <cell r="B973">
            <v>0</v>
          </cell>
          <cell r="C973">
            <v>0</v>
          </cell>
        </row>
        <row r="974">
          <cell r="A974">
            <v>0</v>
          </cell>
          <cell r="B974">
            <v>0</v>
          </cell>
          <cell r="C974">
            <v>0</v>
          </cell>
        </row>
        <row r="975">
          <cell r="A975">
            <v>0</v>
          </cell>
          <cell r="B975">
            <v>0</v>
          </cell>
          <cell r="C975">
            <v>0</v>
          </cell>
        </row>
        <row r="976">
          <cell r="A976">
            <v>0</v>
          </cell>
          <cell r="B976">
            <v>0</v>
          </cell>
          <cell r="C976">
            <v>0</v>
          </cell>
        </row>
        <row r="977">
          <cell r="A977">
            <v>0</v>
          </cell>
          <cell r="B977">
            <v>0</v>
          </cell>
          <cell r="C977">
            <v>0</v>
          </cell>
        </row>
        <row r="978">
          <cell r="A978">
            <v>0</v>
          </cell>
          <cell r="B978">
            <v>0</v>
          </cell>
          <cell r="C978">
            <v>0</v>
          </cell>
        </row>
        <row r="979">
          <cell r="A979">
            <v>0</v>
          </cell>
          <cell r="B979">
            <v>0</v>
          </cell>
          <cell r="C979">
            <v>0</v>
          </cell>
        </row>
        <row r="980">
          <cell r="A980">
            <v>0</v>
          </cell>
          <cell r="B980">
            <v>0</v>
          </cell>
          <cell r="C980">
            <v>0</v>
          </cell>
        </row>
        <row r="981">
          <cell r="A981">
            <v>0</v>
          </cell>
          <cell r="B981">
            <v>0</v>
          </cell>
          <cell r="C981">
            <v>0</v>
          </cell>
        </row>
        <row r="982">
          <cell r="A982">
            <v>0</v>
          </cell>
          <cell r="B982">
            <v>0</v>
          </cell>
          <cell r="C982">
            <v>0</v>
          </cell>
        </row>
        <row r="983">
          <cell r="A983">
            <v>0</v>
          </cell>
          <cell r="B983">
            <v>0</v>
          </cell>
          <cell r="C983">
            <v>0</v>
          </cell>
        </row>
        <row r="984">
          <cell r="A984">
            <v>0</v>
          </cell>
          <cell r="B984">
            <v>0</v>
          </cell>
          <cell r="C984">
            <v>0</v>
          </cell>
        </row>
        <row r="985">
          <cell r="A985">
            <v>0</v>
          </cell>
          <cell r="B985">
            <v>0</v>
          </cell>
          <cell r="C985">
            <v>0</v>
          </cell>
        </row>
        <row r="986">
          <cell r="A986">
            <v>0</v>
          </cell>
          <cell r="B986">
            <v>0</v>
          </cell>
          <cell r="C986">
            <v>0</v>
          </cell>
        </row>
        <row r="987">
          <cell r="A987">
            <v>0</v>
          </cell>
          <cell r="B987">
            <v>0</v>
          </cell>
          <cell r="C987">
            <v>0</v>
          </cell>
        </row>
        <row r="988">
          <cell r="A988">
            <v>0</v>
          </cell>
          <cell r="B988">
            <v>0</v>
          </cell>
          <cell r="C988">
            <v>0</v>
          </cell>
        </row>
        <row r="989">
          <cell r="A989">
            <v>0</v>
          </cell>
          <cell r="B989">
            <v>0</v>
          </cell>
          <cell r="C989">
            <v>0</v>
          </cell>
        </row>
        <row r="990">
          <cell r="A990">
            <v>0</v>
          </cell>
          <cell r="B990">
            <v>0</v>
          </cell>
          <cell r="C990">
            <v>0</v>
          </cell>
        </row>
        <row r="991">
          <cell r="A991">
            <v>0</v>
          </cell>
          <cell r="B991">
            <v>0</v>
          </cell>
          <cell r="C991">
            <v>0</v>
          </cell>
        </row>
        <row r="992">
          <cell r="A992">
            <v>0</v>
          </cell>
          <cell r="B992">
            <v>0</v>
          </cell>
          <cell r="C992">
            <v>0</v>
          </cell>
        </row>
        <row r="993">
          <cell r="A993">
            <v>0</v>
          </cell>
          <cell r="B993">
            <v>0</v>
          </cell>
          <cell r="C993">
            <v>0</v>
          </cell>
        </row>
        <row r="994">
          <cell r="A994">
            <v>0</v>
          </cell>
          <cell r="B994">
            <v>0</v>
          </cell>
          <cell r="C994">
            <v>0</v>
          </cell>
        </row>
        <row r="995">
          <cell r="A995">
            <v>0</v>
          </cell>
          <cell r="B995">
            <v>0</v>
          </cell>
          <cell r="C995">
            <v>0</v>
          </cell>
        </row>
        <row r="996">
          <cell r="A996">
            <v>0</v>
          </cell>
          <cell r="B996">
            <v>0</v>
          </cell>
          <cell r="C996">
            <v>0</v>
          </cell>
        </row>
        <row r="997">
          <cell r="A997">
            <v>0</v>
          </cell>
          <cell r="B997">
            <v>0</v>
          </cell>
          <cell r="C997">
            <v>0</v>
          </cell>
        </row>
        <row r="998">
          <cell r="A998">
            <v>0</v>
          </cell>
          <cell r="B998">
            <v>0</v>
          </cell>
          <cell r="C998">
            <v>0</v>
          </cell>
        </row>
        <row r="999">
          <cell r="A999">
            <v>0</v>
          </cell>
          <cell r="B999">
            <v>0</v>
          </cell>
          <cell r="C999">
            <v>0</v>
          </cell>
        </row>
        <row r="1000">
          <cell r="A1000">
            <v>0</v>
          </cell>
          <cell r="B1000">
            <v>0</v>
          </cell>
          <cell r="C1000">
            <v>0</v>
          </cell>
        </row>
        <row r="1001">
          <cell r="A1001">
            <v>0</v>
          </cell>
          <cell r="B1001">
            <v>0</v>
          </cell>
          <cell r="C1001">
            <v>0</v>
          </cell>
        </row>
        <row r="1002">
          <cell r="A1002">
            <v>0</v>
          </cell>
          <cell r="B1002">
            <v>0</v>
          </cell>
          <cell r="C1002">
            <v>0</v>
          </cell>
        </row>
        <row r="1003">
          <cell r="A1003">
            <v>0</v>
          </cell>
          <cell r="B1003">
            <v>0</v>
          </cell>
          <cell r="C1003">
            <v>0</v>
          </cell>
        </row>
        <row r="1004">
          <cell r="A1004">
            <v>0</v>
          </cell>
          <cell r="B1004">
            <v>0</v>
          </cell>
          <cell r="C1004">
            <v>0</v>
          </cell>
        </row>
        <row r="1005">
          <cell r="A1005">
            <v>0</v>
          </cell>
          <cell r="B1005">
            <v>0</v>
          </cell>
          <cell r="C1005">
            <v>0</v>
          </cell>
        </row>
        <row r="1006">
          <cell r="A1006">
            <v>0</v>
          </cell>
          <cell r="B1006">
            <v>0</v>
          </cell>
          <cell r="C1006">
            <v>0</v>
          </cell>
        </row>
        <row r="1007">
          <cell r="A1007">
            <v>0</v>
          </cell>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1">
          <cell r="A1011">
            <v>0</v>
          </cell>
          <cell r="B1011">
            <v>0</v>
          </cell>
          <cell r="C1011">
            <v>0</v>
          </cell>
        </row>
        <row r="1012">
          <cell r="A1012">
            <v>0</v>
          </cell>
          <cell r="B1012">
            <v>0</v>
          </cell>
          <cell r="C1012">
            <v>0</v>
          </cell>
        </row>
        <row r="1013">
          <cell r="A1013">
            <v>0</v>
          </cell>
          <cell r="B1013">
            <v>0</v>
          </cell>
          <cell r="C1013">
            <v>0</v>
          </cell>
        </row>
        <row r="1014">
          <cell r="A1014">
            <v>0</v>
          </cell>
          <cell r="B1014">
            <v>0</v>
          </cell>
          <cell r="C1014">
            <v>0</v>
          </cell>
        </row>
        <row r="1015">
          <cell r="A1015">
            <v>0</v>
          </cell>
          <cell r="B1015">
            <v>0</v>
          </cell>
          <cell r="C1015">
            <v>0</v>
          </cell>
        </row>
        <row r="1016">
          <cell r="A1016">
            <v>0</v>
          </cell>
          <cell r="B1016">
            <v>0</v>
          </cell>
          <cell r="C1016">
            <v>0</v>
          </cell>
        </row>
        <row r="1017">
          <cell r="A1017">
            <v>0</v>
          </cell>
          <cell r="B1017">
            <v>0</v>
          </cell>
          <cell r="C1017">
            <v>0</v>
          </cell>
        </row>
        <row r="1018">
          <cell r="A1018">
            <v>0</v>
          </cell>
          <cell r="B1018">
            <v>0</v>
          </cell>
          <cell r="C1018">
            <v>0</v>
          </cell>
        </row>
        <row r="1019">
          <cell r="A1019">
            <v>0</v>
          </cell>
          <cell r="B1019">
            <v>0</v>
          </cell>
          <cell r="C1019">
            <v>0</v>
          </cell>
        </row>
        <row r="1020">
          <cell r="A1020">
            <v>0</v>
          </cell>
          <cell r="B1020">
            <v>0</v>
          </cell>
          <cell r="C1020">
            <v>0</v>
          </cell>
        </row>
        <row r="1021">
          <cell r="A1021">
            <v>0</v>
          </cell>
          <cell r="B1021">
            <v>0</v>
          </cell>
          <cell r="C1021">
            <v>0</v>
          </cell>
        </row>
        <row r="1022">
          <cell r="A1022">
            <v>0</v>
          </cell>
          <cell r="B1022">
            <v>0</v>
          </cell>
          <cell r="C1022">
            <v>0</v>
          </cell>
        </row>
        <row r="1023">
          <cell r="A1023">
            <v>0</v>
          </cell>
          <cell r="B1023">
            <v>0</v>
          </cell>
          <cell r="C1023">
            <v>0</v>
          </cell>
        </row>
        <row r="1024">
          <cell r="A1024">
            <v>0</v>
          </cell>
          <cell r="B1024">
            <v>0</v>
          </cell>
          <cell r="C1024">
            <v>0</v>
          </cell>
        </row>
        <row r="1025">
          <cell r="A1025">
            <v>0</v>
          </cell>
          <cell r="B1025">
            <v>0</v>
          </cell>
          <cell r="C1025">
            <v>0</v>
          </cell>
        </row>
        <row r="1026">
          <cell r="A1026">
            <v>0</v>
          </cell>
          <cell r="B1026">
            <v>0</v>
          </cell>
          <cell r="C1026">
            <v>0</v>
          </cell>
        </row>
        <row r="1027">
          <cell r="A1027">
            <v>0</v>
          </cell>
          <cell r="B1027">
            <v>0</v>
          </cell>
          <cell r="C1027">
            <v>0</v>
          </cell>
        </row>
        <row r="1028">
          <cell r="A1028">
            <v>0</v>
          </cell>
          <cell r="B1028">
            <v>0</v>
          </cell>
          <cell r="C1028">
            <v>0</v>
          </cell>
        </row>
        <row r="1029">
          <cell r="A1029">
            <v>0</v>
          </cell>
          <cell r="B1029">
            <v>0</v>
          </cell>
          <cell r="C1029">
            <v>0</v>
          </cell>
        </row>
        <row r="1030">
          <cell r="A1030">
            <v>0</v>
          </cell>
          <cell r="B1030">
            <v>0</v>
          </cell>
          <cell r="C1030">
            <v>0</v>
          </cell>
        </row>
        <row r="1031">
          <cell r="A1031">
            <v>0</v>
          </cell>
          <cell r="B1031">
            <v>0</v>
          </cell>
          <cell r="C1031">
            <v>0</v>
          </cell>
        </row>
        <row r="1032">
          <cell r="A1032">
            <v>0</v>
          </cell>
          <cell r="B1032">
            <v>0</v>
          </cell>
          <cell r="C1032">
            <v>0</v>
          </cell>
        </row>
        <row r="1033">
          <cell r="A1033">
            <v>0</v>
          </cell>
          <cell r="B1033">
            <v>0</v>
          </cell>
          <cell r="C1033">
            <v>0</v>
          </cell>
        </row>
        <row r="1034">
          <cell r="A1034">
            <v>0</v>
          </cell>
          <cell r="B1034">
            <v>0</v>
          </cell>
          <cell r="C1034">
            <v>0</v>
          </cell>
        </row>
        <row r="1035">
          <cell r="A1035">
            <v>0</v>
          </cell>
          <cell r="B1035">
            <v>0</v>
          </cell>
          <cell r="C1035">
            <v>0</v>
          </cell>
        </row>
        <row r="1036">
          <cell r="A1036">
            <v>0</v>
          </cell>
          <cell r="B1036">
            <v>0</v>
          </cell>
          <cell r="C1036">
            <v>0</v>
          </cell>
        </row>
        <row r="1037">
          <cell r="A1037">
            <v>0</v>
          </cell>
          <cell r="B1037">
            <v>0</v>
          </cell>
          <cell r="C1037">
            <v>0</v>
          </cell>
        </row>
        <row r="1038">
          <cell r="A1038">
            <v>0</v>
          </cell>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2">
          <cell r="A1042">
            <v>0</v>
          </cell>
          <cell r="B1042">
            <v>0</v>
          </cell>
          <cell r="C1042">
            <v>0</v>
          </cell>
        </row>
        <row r="1043">
          <cell r="A1043">
            <v>0</v>
          </cell>
          <cell r="B1043">
            <v>0</v>
          </cell>
          <cell r="C1043">
            <v>0</v>
          </cell>
        </row>
        <row r="1044">
          <cell r="A1044">
            <v>0</v>
          </cell>
          <cell r="B1044">
            <v>0</v>
          </cell>
          <cell r="C1044">
            <v>0</v>
          </cell>
        </row>
        <row r="1045">
          <cell r="A1045">
            <v>0</v>
          </cell>
          <cell r="B1045">
            <v>0</v>
          </cell>
          <cell r="C1045">
            <v>0</v>
          </cell>
        </row>
        <row r="1046">
          <cell r="A1046">
            <v>0</v>
          </cell>
          <cell r="B1046">
            <v>0</v>
          </cell>
          <cell r="C1046">
            <v>0</v>
          </cell>
        </row>
        <row r="1047">
          <cell r="A1047">
            <v>0</v>
          </cell>
          <cell r="B1047">
            <v>0</v>
          </cell>
          <cell r="C1047">
            <v>0</v>
          </cell>
        </row>
        <row r="1048">
          <cell r="A1048">
            <v>0</v>
          </cell>
          <cell r="B1048">
            <v>0</v>
          </cell>
          <cell r="C1048">
            <v>0</v>
          </cell>
        </row>
        <row r="1049">
          <cell r="A1049">
            <v>0</v>
          </cell>
          <cell r="B1049">
            <v>0</v>
          </cell>
          <cell r="C1049">
            <v>0</v>
          </cell>
        </row>
        <row r="1050">
          <cell r="A1050">
            <v>0</v>
          </cell>
          <cell r="B1050">
            <v>0</v>
          </cell>
          <cell r="C1050">
            <v>0</v>
          </cell>
        </row>
        <row r="1051">
          <cell r="A1051">
            <v>0</v>
          </cell>
          <cell r="B1051">
            <v>0</v>
          </cell>
          <cell r="C1051">
            <v>0</v>
          </cell>
        </row>
        <row r="1052">
          <cell r="A1052">
            <v>0</v>
          </cell>
          <cell r="B1052">
            <v>0</v>
          </cell>
          <cell r="C1052">
            <v>0</v>
          </cell>
        </row>
        <row r="1053">
          <cell r="A1053">
            <v>0</v>
          </cell>
          <cell r="B1053">
            <v>0</v>
          </cell>
          <cell r="C1053">
            <v>0</v>
          </cell>
        </row>
        <row r="1054">
          <cell r="A1054">
            <v>0</v>
          </cell>
          <cell r="B1054">
            <v>0</v>
          </cell>
          <cell r="C1054">
            <v>0</v>
          </cell>
        </row>
        <row r="1055">
          <cell r="A1055">
            <v>0</v>
          </cell>
          <cell r="B1055">
            <v>0</v>
          </cell>
          <cell r="C1055">
            <v>0</v>
          </cell>
        </row>
        <row r="1056">
          <cell r="A1056">
            <v>0</v>
          </cell>
          <cell r="B1056">
            <v>0</v>
          </cell>
          <cell r="C1056">
            <v>0</v>
          </cell>
        </row>
        <row r="1057">
          <cell r="A1057">
            <v>0</v>
          </cell>
          <cell r="B1057">
            <v>0</v>
          </cell>
          <cell r="C1057">
            <v>0</v>
          </cell>
        </row>
        <row r="1058">
          <cell r="A1058">
            <v>0</v>
          </cell>
          <cell r="B1058">
            <v>0</v>
          </cell>
          <cell r="C1058">
            <v>0</v>
          </cell>
        </row>
        <row r="1059">
          <cell r="A1059">
            <v>0</v>
          </cell>
          <cell r="B1059">
            <v>0</v>
          </cell>
          <cell r="C1059">
            <v>0</v>
          </cell>
        </row>
        <row r="1060">
          <cell r="A1060">
            <v>0</v>
          </cell>
          <cell r="B1060">
            <v>0</v>
          </cell>
          <cell r="C1060">
            <v>0</v>
          </cell>
        </row>
        <row r="1061">
          <cell r="A1061">
            <v>0</v>
          </cell>
          <cell r="B1061">
            <v>0</v>
          </cell>
          <cell r="C1061">
            <v>0</v>
          </cell>
        </row>
        <row r="1062">
          <cell r="A1062">
            <v>0</v>
          </cell>
          <cell r="B1062">
            <v>0</v>
          </cell>
          <cell r="C1062">
            <v>0</v>
          </cell>
        </row>
        <row r="1063">
          <cell r="A1063">
            <v>0</v>
          </cell>
          <cell r="B1063">
            <v>0</v>
          </cell>
          <cell r="C1063">
            <v>0</v>
          </cell>
        </row>
        <row r="1064">
          <cell r="A1064">
            <v>0</v>
          </cell>
          <cell r="B1064">
            <v>0</v>
          </cell>
          <cell r="C1064">
            <v>0</v>
          </cell>
        </row>
        <row r="1065">
          <cell r="A1065">
            <v>0</v>
          </cell>
          <cell r="B1065">
            <v>0</v>
          </cell>
          <cell r="C1065">
            <v>0</v>
          </cell>
        </row>
        <row r="1066">
          <cell r="A1066">
            <v>0</v>
          </cell>
          <cell r="B1066">
            <v>0</v>
          </cell>
          <cell r="C1066">
            <v>0</v>
          </cell>
        </row>
        <row r="1067">
          <cell r="A1067">
            <v>0</v>
          </cell>
          <cell r="B1067">
            <v>0</v>
          </cell>
          <cell r="C1067">
            <v>0</v>
          </cell>
        </row>
        <row r="1068">
          <cell r="A1068">
            <v>0</v>
          </cell>
          <cell r="B1068">
            <v>0</v>
          </cell>
          <cell r="C1068">
            <v>0</v>
          </cell>
        </row>
        <row r="1069">
          <cell r="A1069">
            <v>0</v>
          </cell>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3">
          <cell r="A1073">
            <v>0</v>
          </cell>
          <cell r="B1073">
            <v>0</v>
          </cell>
          <cell r="C1073">
            <v>0</v>
          </cell>
        </row>
        <row r="1074">
          <cell r="A1074">
            <v>0</v>
          </cell>
          <cell r="B1074">
            <v>0</v>
          </cell>
          <cell r="C1074">
            <v>0</v>
          </cell>
        </row>
        <row r="1075">
          <cell r="A1075">
            <v>0</v>
          </cell>
          <cell r="B1075">
            <v>0</v>
          </cell>
          <cell r="C1075">
            <v>0</v>
          </cell>
        </row>
        <row r="1076">
          <cell r="A1076">
            <v>0</v>
          </cell>
          <cell r="B1076">
            <v>0</v>
          </cell>
          <cell r="C1076">
            <v>0</v>
          </cell>
        </row>
        <row r="1077">
          <cell r="A1077">
            <v>0</v>
          </cell>
          <cell r="B1077">
            <v>0</v>
          </cell>
          <cell r="C1077">
            <v>0</v>
          </cell>
        </row>
        <row r="1078">
          <cell r="A1078">
            <v>0</v>
          </cell>
          <cell r="B1078">
            <v>0</v>
          </cell>
          <cell r="C1078">
            <v>0</v>
          </cell>
        </row>
        <row r="1079">
          <cell r="A1079">
            <v>0</v>
          </cell>
          <cell r="B1079">
            <v>0</v>
          </cell>
          <cell r="C1079">
            <v>0</v>
          </cell>
        </row>
        <row r="1080">
          <cell r="A1080">
            <v>0</v>
          </cell>
          <cell r="B1080">
            <v>0</v>
          </cell>
          <cell r="C1080">
            <v>0</v>
          </cell>
        </row>
        <row r="1081">
          <cell r="A1081">
            <v>0</v>
          </cell>
          <cell r="B1081">
            <v>0</v>
          </cell>
          <cell r="C1081">
            <v>0</v>
          </cell>
        </row>
        <row r="1082">
          <cell r="A1082">
            <v>0</v>
          </cell>
          <cell r="B1082">
            <v>0</v>
          </cell>
          <cell r="C1082">
            <v>0</v>
          </cell>
        </row>
        <row r="1083">
          <cell r="A1083">
            <v>0</v>
          </cell>
          <cell r="B1083">
            <v>0</v>
          </cell>
          <cell r="C1083">
            <v>0</v>
          </cell>
        </row>
        <row r="1084">
          <cell r="A1084">
            <v>0</v>
          </cell>
          <cell r="B1084">
            <v>0</v>
          </cell>
          <cell r="C1084">
            <v>0</v>
          </cell>
        </row>
        <row r="1085">
          <cell r="A1085">
            <v>0</v>
          </cell>
          <cell r="B1085">
            <v>0</v>
          </cell>
          <cell r="C1085">
            <v>0</v>
          </cell>
        </row>
        <row r="1086">
          <cell r="A1086">
            <v>0</v>
          </cell>
          <cell r="B1086">
            <v>0</v>
          </cell>
          <cell r="C1086">
            <v>0</v>
          </cell>
        </row>
        <row r="1087">
          <cell r="A1087">
            <v>0</v>
          </cell>
          <cell r="B1087">
            <v>0</v>
          </cell>
          <cell r="C1087">
            <v>0</v>
          </cell>
        </row>
        <row r="1088">
          <cell r="A1088">
            <v>0</v>
          </cell>
          <cell r="B1088">
            <v>0</v>
          </cell>
          <cell r="C1088">
            <v>0</v>
          </cell>
        </row>
        <row r="1089">
          <cell r="A1089">
            <v>0</v>
          </cell>
          <cell r="B1089">
            <v>0</v>
          </cell>
          <cell r="C1089">
            <v>0</v>
          </cell>
        </row>
        <row r="1090">
          <cell r="A1090">
            <v>0</v>
          </cell>
          <cell r="B1090">
            <v>0</v>
          </cell>
          <cell r="C1090">
            <v>0</v>
          </cell>
        </row>
        <row r="1091">
          <cell r="A1091">
            <v>0</v>
          </cell>
          <cell r="B1091">
            <v>0</v>
          </cell>
          <cell r="C1091">
            <v>0</v>
          </cell>
        </row>
        <row r="1092">
          <cell r="A1092">
            <v>0</v>
          </cell>
          <cell r="B1092">
            <v>0</v>
          </cell>
          <cell r="C1092">
            <v>0</v>
          </cell>
        </row>
        <row r="1093">
          <cell r="A1093">
            <v>0</v>
          </cell>
          <cell r="B1093">
            <v>0</v>
          </cell>
          <cell r="C1093">
            <v>0</v>
          </cell>
        </row>
        <row r="1094">
          <cell r="A1094">
            <v>0</v>
          </cell>
          <cell r="B1094">
            <v>0</v>
          </cell>
          <cell r="C1094">
            <v>0</v>
          </cell>
        </row>
        <row r="1095">
          <cell r="A1095">
            <v>0</v>
          </cell>
          <cell r="B1095">
            <v>0</v>
          </cell>
          <cell r="C1095">
            <v>0</v>
          </cell>
        </row>
        <row r="1096">
          <cell r="A1096">
            <v>0</v>
          </cell>
          <cell r="B1096">
            <v>0</v>
          </cell>
          <cell r="C1096">
            <v>0</v>
          </cell>
        </row>
        <row r="1097">
          <cell r="A1097">
            <v>0</v>
          </cell>
          <cell r="B1097">
            <v>0</v>
          </cell>
          <cell r="C1097">
            <v>0</v>
          </cell>
        </row>
        <row r="1098">
          <cell r="A1098">
            <v>0</v>
          </cell>
          <cell r="B1098">
            <v>0</v>
          </cell>
          <cell r="C1098">
            <v>0</v>
          </cell>
        </row>
        <row r="1099">
          <cell r="A1099">
            <v>0</v>
          </cell>
          <cell r="B1099">
            <v>0</v>
          </cell>
          <cell r="C1099">
            <v>0</v>
          </cell>
        </row>
        <row r="1100">
          <cell r="A1100">
            <v>0</v>
          </cell>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4">
          <cell r="A1104">
            <v>0</v>
          </cell>
          <cell r="B1104">
            <v>0</v>
          </cell>
          <cell r="C1104">
            <v>0</v>
          </cell>
        </row>
        <row r="1105">
          <cell r="A1105">
            <v>0</v>
          </cell>
          <cell r="B1105">
            <v>0</v>
          </cell>
          <cell r="C1105">
            <v>0</v>
          </cell>
        </row>
        <row r="1106">
          <cell r="A1106">
            <v>0</v>
          </cell>
          <cell r="B1106">
            <v>0</v>
          </cell>
          <cell r="C1106">
            <v>0</v>
          </cell>
        </row>
        <row r="1107">
          <cell r="A1107">
            <v>0</v>
          </cell>
          <cell r="B1107">
            <v>0</v>
          </cell>
          <cell r="C1107">
            <v>0</v>
          </cell>
        </row>
        <row r="1108">
          <cell r="A1108">
            <v>0</v>
          </cell>
          <cell r="B1108">
            <v>0</v>
          </cell>
          <cell r="C1108">
            <v>0</v>
          </cell>
        </row>
        <row r="1109">
          <cell r="A1109">
            <v>0</v>
          </cell>
          <cell r="B1109">
            <v>0</v>
          </cell>
          <cell r="C1109">
            <v>0</v>
          </cell>
        </row>
        <row r="1110">
          <cell r="A1110">
            <v>0</v>
          </cell>
          <cell r="B1110">
            <v>0</v>
          </cell>
          <cell r="C1110">
            <v>0</v>
          </cell>
        </row>
        <row r="1111">
          <cell r="A1111">
            <v>0</v>
          </cell>
          <cell r="B1111">
            <v>0</v>
          </cell>
          <cell r="C1111">
            <v>0</v>
          </cell>
        </row>
        <row r="1112">
          <cell r="A1112">
            <v>0</v>
          </cell>
          <cell r="B1112">
            <v>0</v>
          </cell>
          <cell r="C1112">
            <v>0</v>
          </cell>
        </row>
        <row r="1113">
          <cell r="A1113">
            <v>0</v>
          </cell>
          <cell r="B1113">
            <v>0</v>
          </cell>
          <cell r="C1113">
            <v>0</v>
          </cell>
        </row>
        <row r="1114">
          <cell r="A1114">
            <v>0</v>
          </cell>
          <cell r="B1114">
            <v>0</v>
          </cell>
          <cell r="C1114">
            <v>0</v>
          </cell>
        </row>
        <row r="1115">
          <cell r="A1115">
            <v>0</v>
          </cell>
          <cell r="B1115">
            <v>0</v>
          </cell>
          <cell r="C1115">
            <v>0</v>
          </cell>
        </row>
        <row r="1116">
          <cell r="A1116">
            <v>0</v>
          </cell>
          <cell r="B1116">
            <v>0</v>
          </cell>
          <cell r="C1116">
            <v>0</v>
          </cell>
        </row>
        <row r="1117">
          <cell r="A1117">
            <v>0</v>
          </cell>
          <cell r="B1117">
            <v>0</v>
          </cell>
          <cell r="C1117">
            <v>0</v>
          </cell>
        </row>
        <row r="1118">
          <cell r="A1118">
            <v>0</v>
          </cell>
          <cell r="B1118">
            <v>0</v>
          </cell>
          <cell r="C1118">
            <v>0</v>
          </cell>
        </row>
        <row r="1119">
          <cell r="A1119">
            <v>0</v>
          </cell>
          <cell r="B1119">
            <v>0</v>
          </cell>
          <cell r="C1119">
            <v>0</v>
          </cell>
        </row>
        <row r="1120">
          <cell r="A1120">
            <v>0</v>
          </cell>
          <cell r="B1120">
            <v>0</v>
          </cell>
          <cell r="C1120">
            <v>0</v>
          </cell>
        </row>
        <row r="1121">
          <cell r="A1121">
            <v>0</v>
          </cell>
          <cell r="B1121">
            <v>0</v>
          </cell>
          <cell r="C1121">
            <v>0</v>
          </cell>
        </row>
        <row r="1122">
          <cell r="A1122">
            <v>0</v>
          </cell>
          <cell r="B1122">
            <v>0</v>
          </cell>
          <cell r="C1122">
            <v>0</v>
          </cell>
        </row>
        <row r="1123">
          <cell r="A1123">
            <v>0</v>
          </cell>
          <cell r="B1123">
            <v>0</v>
          </cell>
          <cell r="C1123">
            <v>0</v>
          </cell>
        </row>
        <row r="1124">
          <cell r="A1124">
            <v>0</v>
          </cell>
          <cell r="B1124">
            <v>0</v>
          </cell>
          <cell r="C1124">
            <v>0</v>
          </cell>
        </row>
        <row r="1125">
          <cell r="A1125">
            <v>0</v>
          </cell>
          <cell r="B1125">
            <v>0</v>
          </cell>
          <cell r="C1125">
            <v>0</v>
          </cell>
        </row>
        <row r="1126">
          <cell r="A1126">
            <v>0</v>
          </cell>
          <cell r="B1126">
            <v>0</v>
          </cell>
          <cell r="C1126">
            <v>0</v>
          </cell>
        </row>
        <row r="1127">
          <cell r="A1127">
            <v>0</v>
          </cell>
          <cell r="B1127">
            <v>0</v>
          </cell>
          <cell r="C1127">
            <v>0</v>
          </cell>
        </row>
        <row r="1128">
          <cell r="A1128">
            <v>0</v>
          </cell>
          <cell r="B1128">
            <v>0</v>
          </cell>
          <cell r="C1128">
            <v>0</v>
          </cell>
        </row>
        <row r="1129">
          <cell r="A1129">
            <v>0</v>
          </cell>
          <cell r="B1129">
            <v>0</v>
          </cell>
          <cell r="C1129">
            <v>0</v>
          </cell>
        </row>
        <row r="1130">
          <cell r="A1130">
            <v>0</v>
          </cell>
          <cell r="B1130">
            <v>0</v>
          </cell>
          <cell r="C1130">
            <v>0</v>
          </cell>
        </row>
        <row r="1131">
          <cell r="A1131">
            <v>0</v>
          </cell>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5">
          <cell r="A1135">
            <v>0</v>
          </cell>
          <cell r="B1135">
            <v>0</v>
          </cell>
          <cell r="C1135">
            <v>0</v>
          </cell>
        </row>
        <row r="1136">
          <cell r="A1136">
            <v>0</v>
          </cell>
          <cell r="B1136">
            <v>0</v>
          </cell>
          <cell r="C1136">
            <v>0</v>
          </cell>
        </row>
        <row r="1137">
          <cell r="A1137">
            <v>0</v>
          </cell>
          <cell r="B1137">
            <v>0</v>
          </cell>
          <cell r="C1137">
            <v>0</v>
          </cell>
        </row>
        <row r="1138">
          <cell r="A1138">
            <v>0</v>
          </cell>
          <cell r="B1138">
            <v>0</v>
          </cell>
          <cell r="C1138">
            <v>0</v>
          </cell>
        </row>
        <row r="1139">
          <cell r="A1139">
            <v>0</v>
          </cell>
          <cell r="B1139">
            <v>0</v>
          </cell>
          <cell r="C1139">
            <v>0</v>
          </cell>
        </row>
        <row r="1140">
          <cell r="A1140">
            <v>0</v>
          </cell>
          <cell r="B1140">
            <v>0</v>
          </cell>
          <cell r="C1140">
            <v>0</v>
          </cell>
        </row>
        <row r="1141">
          <cell r="A1141">
            <v>0</v>
          </cell>
          <cell r="B1141">
            <v>0</v>
          </cell>
          <cell r="C1141">
            <v>0</v>
          </cell>
        </row>
        <row r="1142">
          <cell r="A1142">
            <v>0</v>
          </cell>
          <cell r="B1142">
            <v>0</v>
          </cell>
          <cell r="C1142">
            <v>0</v>
          </cell>
        </row>
        <row r="1143">
          <cell r="A1143">
            <v>0</v>
          </cell>
          <cell r="B1143">
            <v>0</v>
          </cell>
          <cell r="C1143">
            <v>0</v>
          </cell>
        </row>
        <row r="1144">
          <cell r="A1144">
            <v>0</v>
          </cell>
          <cell r="B1144">
            <v>0</v>
          </cell>
          <cell r="C1144">
            <v>0</v>
          </cell>
        </row>
        <row r="1145">
          <cell r="A1145">
            <v>0</v>
          </cell>
          <cell r="B1145">
            <v>0</v>
          </cell>
          <cell r="C1145">
            <v>0</v>
          </cell>
        </row>
        <row r="1146">
          <cell r="A1146">
            <v>0</v>
          </cell>
          <cell r="B1146">
            <v>0</v>
          </cell>
          <cell r="C1146">
            <v>0</v>
          </cell>
        </row>
        <row r="1147">
          <cell r="A1147">
            <v>0</v>
          </cell>
          <cell r="B1147">
            <v>0</v>
          </cell>
          <cell r="C1147">
            <v>0</v>
          </cell>
        </row>
        <row r="1148">
          <cell r="A1148">
            <v>0</v>
          </cell>
          <cell r="B1148">
            <v>0</v>
          </cell>
          <cell r="C1148">
            <v>0</v>
          </cell>
        </row>
        <row r="1149">
          <cell r="A1149">
            <v>0</v>
          </cell>
          <cell r="B1149">
            <v>0</v>
          </cell>
          <cell r="C1149">
            <v>0</v>
          </cell>
        </row>
        <row r="1150">
          <cell r="A1150">
            <v>0</v>
          </cell>
          <cell r="B1150">
            <v>0</v>
          </cell>
          <cell r="C1150">
            <v>0</v>
          </cell>
        </row>
        <row r="1151">
          <cell r="A1151">
            <v>0</v>
          </cell>
          <cell r="B1151">
            <v>0</v>
          </cell>
          <cell r="C1151">
            <v>0</v>
          </cell>
        </row>
        <row r="1152">
          <cell r="A1152">
            <v>0</v>
          </cell>
          <cell r="B1152">
            <v>0</v>
          </cell>
          <cell r="C1152">
            <v>0</v>
          </cell>
        </row>
        <row r="1153">
          <cell r="A1153">
            <v>0</v>
          </cell>
          <cell r="B1153">
            <v>0</v>
          </cell>
          <cell r="C1153">
            <v>0</v>
          </cell>
        </row>
        <row r="1154">
          <cell r="A1154">
            <v>0</v>
          </cell>
          <cell r="B1154">
            <v>0</v>
          </cell>
          <cell r="C1154">
            <v>0</v>
          </cell>
        </row>
        <row r="1155">
          <cell r="A1155">
            <v>0</v>
          </cell>
          <cell r="B1155">
            <v>0</v>
          </cell>
          <cell r="C1155">
            <v>0</v>
          </cell>
        </row>
        <row r="1156">
          <cell r="A1156">
            <v>0</v>
          </cell>
          <cell r="B1156">
            <v>0</v>
          </cell>
          <cell r="C1156">
            <v>0</v>
          </cell>
        </row>
        <row r="1157">
          <cell r="A1157">
            <v>0</v>
          </cell>
          <cell r="B1157">
            <v>0</v>
          </cell>
          <cell r="C1157">
            <v>0</v>
          </cell>
        </row>
        <row r="1158">
          <cell r="A1158">
            <v>0</v>
          </cell>
          <cell r="B1158">
            <v>0</v>
          </cell>
          <cell r="C1158">
            <v>0</v>
          </cell>
        </row>
        <row r="1159">
          <cell r="A1159">
            <v>0</v>
          </cell>
          <cell r="B1159">
            <v>0</v>
          </cell>
          <cell r="C1159">
            <v>0</v>
          </cell>
        </row>
        <row r="1160">
          <cell r="A1160">
            <v>0</v>
          </cell>
          <cell r="B1160">
            <v>0</v>
          </cell>
          <cell r="C1160">
            <v>0</v>
          </cell>
        </row>
        <row r="1161">
          <cell r="A1161">
            <v>0</v>
          </cell>
          <cell r="B1161">
            <v>0</v>
          </cell>
          <cell r="C1161">
            <v>0</v>
          </cell>
        </row>
        <row r="1162">
          <cell r="A1162">
            <v>0</v>
          </cell>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6">
          <cell r="A1166">
            <v>0</v>
          </cell>
          <cell r="B1166">
            <v>0</v>
          </cell>
          <cell r="C1166">
            <v>0</v>
          </cell>
        </row>
        <row r="1167">
          <cell r="A1167">
            <v>0</v>
          </cell>
          <cell r="B1167">
            <v>0</v>
          </cell>
          <cell r="C1167">
            <v>0</v>
          </cell>
        </row>
        <row r="1168">
          <cell r="A1168">
            <v>0</v>
          </cell>
          <cell r="B1168">
            <v>0</v>
          </cell>
          <cell r="C1168">
            <v>0</v>
          </cell>
        </row>
        <row r="1169">
          <cell r="A1169">
            <v>0</v>
          </cell>
          <cell r="B1169">
            <v>0</v>
          </cell>
          <cell r="C1169">
            <v>0</v>
          </cell>
        </row>
        <row r="1170">
          <cell r="A1170">
            <v>0</v>
          </cell>
          <cell r="B1170">
            <v>0</v>
          </cell>
          <cell r="C1170">
            <v>0</v>
          </cell>
        </row>
        <row r="1171">
          <cell r="A1171">
            <v>0</v>
          </cell>
          <cell r="B1171">
            <v>0</v>
          </cell>
          <cell r="C1171">
            <v>0</v>
          </cell>
        </row>
        <row r="1172">
          <cell r="A1172">
            <v>0</v>
          </cell>
          <cell r="B1172">
            <v>0</v>
          </cell>
          <cell r="C1172">
            <v>0</v>
          </cell>
        </row>
        <row r="1173">
          <cell r="A1173">
            <v>0</v>
          </cell>
          <cell r="B1173">
            <v>0</v>
          </cell>
          <cell r="C1173">
            <v>0</v>
          </cell>
        </row>
        <row r="1174">
          <cell r="A1174">
            <v>0</v>
          </cell>
          <cell r="B1174">
            <v>0</v>
          </cell>
          <cell r="C1174">
            <v>0</v>
          </cell>
        </row>
        <row r="1175">
          <cell r="A1175">
            <v>0</v>
          </cell>
          <cell r="B1175">
            <v>0</v>
          </cell>
          <cell r="C1175">
            <v>0</v>
          </cell>
        </row>
        <row r="1176">
          <cell r="A1176">
            <v>0</v>
          </cell>
          <cell r="B1176">
            <v>0</v>
          </cell>
          <cell r="C1176">
            <v>0</v>
          </cell>
        </row>
        <row r="1177">
          <cell r="A1177">
            <v>0</v>
          </cell>
          <cell r="B1177">
            <v>0</v>
          </cell>
          <cell r="C1177">
            <v>0</v>
          </cell>
        </row>
        <row r="1178">
          <cell r="A1178">
            <v>0</v>
          </cell>
          <cell r="B1178">
            <v>0</v>
          </cell>
          <cell r="C1178">
            <v>0</v>
          </cell>
        </row>
        <row r="1179">
          <cell r="A1179">
            <v>0</v>
          </cell>
          <cell r="B1179">
            <v>0</v>
          </cell>
          <cell r="C1179">
            <v>0</v>
          </cell>
        </row>
        <row r="1180">
          <cell r="A1180">
            <v>0</v>
          </cell>
          <cell r="B1180">
            <v>0</v>
          </cell>
          <cell r="C1180">
            <v>0</v>
          </cell>
        </row>
        <row r="1181">
          <cell r="A1181">
            <v>0</v>
          </cell>
          <cell r="B1181">
            <v>0</v>
          </cell>
          <cell r="C1181">
            <v>0</v>
          </cell>
        </row>
        <row r="1182">
          <cell r="A1182">
            <v>0</v>
          </cell>
          <cell r="B1182">
            <v>0</v>
          </cell>
          <cell r="C1182">
            <v>0</v>
          </cell>
        </row>
        <row r="1183">
          <cell r="A1183">
            <v>0</v>
          </cell>
          <cell r="B1183">
            <v>0</v>
          </cell>
          <cell r="C1183">
            <v>0</v>
          </cell>
        </row>
        <row r="1184">
          <cell r="A1184">
            <v>0</v>
          </cell>
          <cell r="B1184">
            <v>0</v>
          </cell>
          <cell r="C1184">
            <v>0</v>
          </cell>
        </row>
        <row r="1185">
          <cell r="A1185">
            <v>0</v>
          </cell>
          <cell r="B1185">
            <v>0</v>
          </cell>
          <cell r="C1185">
            <v>0</v>
          </cell>
        </row>
        <row r="1186">
          <cell r="A1186">
            <v>0</v>
          </cell>
          <cell r="B1186">
            <v>0</v>
          </cell>
          <cell r="C1186">
            <v>0</v>
          </cell>
        </row>
        <row r="1187">
          <cell r="A1187">
            <v>0</v>
          </cell>
          <cell r="B1187">
            <v>0</v>
          </cell>
          <cell r="C1187">
            <v>0</v>
          </cell>
        </row>
        <row r="1188">
          <cell r="A1188">
            <v>0</v>
          </cell>
          <cell r="B1188">
            <v>0</v>
          </cell>
          <cell r="C1188">
            <v>0</v>
          </cell>
        </row>
        <row r="1189">
          <cell r="A1189">
            <v>0</v>
          </cell>
          <cell r="B1189">
            <v>0</v>
          </cell>
          <cell r="C1189">
            <v>0</v>
          </cell>
        </row>
        <row r="1190">
          <cell r="A1190">
            <v>0</v>
          </cell>
          <cell r="B1190">
            <v>0</v>
          </cell>
          <cell r="C1190">
            <v>0</v>
          </cell>
        </row>
        <row r="1191">
          <cell r="A1191">
            <v>0</v>
          </cell>
          <cell r="B1191">
            <v>0</v>
          </cell>
          <cell r="C1191">
            <v>0</v>
          </cell>
        </row>
        <row r="1192">
          <cell r="A1192">
            <v>0</v>
          </cell>
          <cell r="B1192">
            <v>0</v>
          </cell>
          <cell r="C1192">
            <v>0</v>
          </cell>
        </row>
        <row r="1193">
          <cell r="A1193">
            <v>0</v>
          </cell>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7">
          <cell r="A1197">
            <v>0</v>
          </cell>
          <cell r="B1197">
            <v>0</v>
          </cell>
          <cell r="C1197">
            <v>0</v>
          </cell>
        </row>
        <row r="1198">
          <cell r="A1198">
            <v>0</v>
          </cell>
          <cell r="B1198">
            <v>0</v>
          </cell>
          <cell r="C1198">
            <v>0</v>
          </cell>
        </row>
        <row r="1199">
          <cell r="A1199">
            <v>0</v>
          </cell>
          <cell r="B1199">
            <v>0</v>
          </cell>
          <cell r="C1199">
            <v>0</v>
          </cell>
        </row>
        <row r="1200">
          <cell r="A1200">
            <v>0</v>
          </cell>
          <cell r="B1200">
            <v>0</v>
          </cell>
          <cell r="C1200">
            <v>0</v>
          </cell>
        </row>
        <row r="1201">
          <cell r="A1201">
            <v>0</v>
          </cell>
          <cell r="B1201">
            <v>0</v>
          </cell>
          <cell r="C1201">
            <v>0</v>
          </cell>
        </row>
        <row r="1202">
          <cell r="A1202">
            <v>0</v>
          </cell>
          <cell r="B1202">
            <v>0</v>
          </cell>
          <cell r="C1202">
            <v>0</v>
          </cell>
        </row>
        <row r="1203">
          <cell r="A1203">
            <v>0</v>
          </cell>
          <cell r="B1203">
            <v>0</v>
          </cell>
          <cell r="C1203">
            <v>0</v>
          </cell>
        </row>
        <row r="1204">
          <cell r="A1204">
            <v>0</v>
          </cell>
          <cell r="B1204">
            <v>0</v>
          </cell>
          <cell r="C1204">
            <v>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ust Rent 2017"/>
      <sheetName val="UOR Leased Out "/>
      <sheetName val="Invoice Diary Rent P Services"/>
      <sheetName val="Commercial Electrical Testing"/>
      <sheetName val="Gateway"/>
      <sheetName val="A049 Service Charge "/>
      <sheetName val="Invoice Diary Service Charges "/>
      <sheetName val="Commercial Vacancy List "/>
      <sheetName val="Reactive Repairs HC and DC"/>
      <sheetName val="RPI Rent Review Calculator "/>
      <sheetName val="Rent Reviews Due"/>
      <sheetName val="Leases Status"/>
      <sheetName val="Commercial Income by BREF"/>
      <sheetName val="Comm Income Do not delete"/>
      <sheetName val="Telecoms Mgt Sheet"/>
      <sheetName val="Windosr MBNL"/>
      <sheetName val="Windosr 02 "/>
      <sheetName val="Windosr CTIL"/>
      <sheetName val="MBNL Redhatch "/>
      <sheetName val="CTIL Redhatch"/>
      <sheetName val="02 Lane End"/>
      <sheetName val="N015 HC and DC Reactive"/>
      <sheetName val="N015- Health &amp; Dental Annual SC"/>
      <sheetName val="Repairs"/>
      <sheetName val="Sheet2"/>
      <sheetName val="Sheet3"/>
      <sheetName val="Apportin DO NOT DELETE"/>
      <sheetName val="Service Charges "/>
      <sheetName val="Brogdale Farm Rent and SC"/>
      <sheetName val="Worton Grange Rent and SC"/>
      <sheetName val="Salto Cards"/>
      <sheetName val="Commercial Electrical Pivot"/>
      <sheetName val="Sheet1"/>
    </sheetNames>
    <sheetDataSet>
      <sheetData sheetId="0"/>
      <sheetData sheetId="1">
        <row r="854">
          <cell r="C854" t="str">
            <v>UPP41</v>
          </cell>
          <cell r="D854" t="str">
            <v>NJAA</v>
          </cell>
          <cell r="E854" t="str">
            <v>W181:UOR to UPP (1) Long Lease- Stenton Hall (North) University Of Reading, Upper Redlands Road, Reading (RG1 5JW).</v>
          </cell>
          <cell r="F854">
            <v>0</v>
          </cell>
        </row>
        <row r="855">
          <cell r="C855" t="str">
            <v>UPP42</v>
          </cell>
          <cell r="D855" t="str">
            <v>NJAA</v>
          </cell>
          <cell r="E855" t="str">
            <v>W181:UPP (1) to UOR Underlease- Stenton Hall (North) University Of Reading, Upper Redlands Road, Reading (RG1 5JW).</v>
          </cell>
          <cell r="F855">
            <v>0</v>
          </cell>
          <cell r="M855">
            <v>0</v>
          </cell>
          <cell r="N855">
            <v>0</v>
          </cell>
          <cell r="O855">
            <v>0</v>
          </cell>
          <cell r="AF855">
            <v>0</v>
          </cell>
          <cell r="AH855">
            <v>0</v>
          </cell>
          <cell r="AL855">
            <v>0</v>
          </cell>
          <cell r="AN855">
            <v>0</v>
          </cell>
          <cell r="AO855">
            <v>0</v>
          </cell>
          <cell r="AP855">
            <v>0</v>
          </cell>
          <cell r="AQ855">
            <v>0</v>
          </cell>
          <cell r="AR855">
            <v>0</v>
          </cell>
          <cell r="AS855">
            <v>0</v>
          </cell>
          <cell r="BB855">
            <v>0</v>
          </cell>
        </row>
        <row r="856">
          <cell r="C856" t="str">
            <v>SSE1</v>
          </cell>
          <cell r="D856" t="str">
            <v>NJAA</v>
          </cell>
          <cell r="E856" t="str">
            <v>W184: SSE 33kv Primary intake Substation, University of Reading, Whiteknights, Reading, RG6 6BA</v>
          </cell>
          <cell r="F856">
            <v>0</v>
          </cell>
          <cell r="M856">
            <v>0</v>
          </cell>
          <cell r="N856">
            <v>0</v>
          </cell>
          <cell r="O856">
            <v>0</v>
          </cell>
          <cell r="AF856">
            <v>0</v>
          </cell>
          <cell r="AH856">
            <v>0</v>
          </cell>
          <cell r="AL856">
            <v>0</v>
          </cell>
          <cell r="AN856">
            <v>0</v>
          </cell>
          <cell r="AO856">
            <v>0</v>
          </cell>
          <cell r="AP856">
            <v>0</v>
          </cell>
          <cell r="AQ856">
            <v>0</v>
          </cell>
          <cell r="AR856">
            <v>0</v>
          </cell>
          <cell r="AS856">
            <v>0</v>
          </cell>
          <cell r="BB856">
            <v>0</v>
          </cell>
        </row>
        <row r="857">
          <cell r="C857" t="str">
            <v>B3257201</v>
          </cell>
          <cell r="D857" t="str">
            <v>BAFQ</v>
          </cell>
          <cell r="E857" t="str">
            <v>W196: RUSU Nursery, University of Reading, Whiteknights, Reading, RG6 6UA</v>
          </cell>
          <cell r="F857">
            <v>0</v>
          </cell>
          <cell r="M857">
            <v>0</v>
          </cell>
          <cell r="N857">
            <v>0</v>
          </cell>
          <cell r="O857">
            <v>0</v>
          </cell>
          <cell r="AF857">
            <v>0</v>
          </cell>
          <cell r="AH857">
            <v>0</v>
          </cell>
          <cell r="AL857">
            <v>0</v>
          </cell>
          <cell r="AN857">
            <v>0</v>
          </cell>
          <cell r="AO857">
            <v>0</v>
          </cell>
          <cell r="AP857">
            <v>0</v>
          </cell>
          <cell r="AQ857">
            <v>0</v>
          </cell>
          <cell r="AR857">
            <v>0</v>
          </cell>
          <cell r="AS857">
            <v>0</v>
          </cell>
          <cell r="BB857">
            <v>0</v>
          </cell>
        </row>
        <row r="858">
          <cell r="C858" t="str">
            <v>B3578201</v>
          </cell>
          <cell r="D858" t="str">
            <v>BAFQ</v>
          </cell>
          <cell r="E858" t="str">
            <v>W201: Long Lease UOR to CPDF 2 &amp; CPD Reading Ltd - Enterprise Centre, Earley Gate, University of Reading, RG6 6BZ</v>
          </cell>
          <cell r="F858">
            <v>0</v>
          </cell>
          <cell r="M858">
            <v>0</v>
          </cell>
          <cell r="N858">
            <v>0</v>
          </cell>
          <cell r="O858">
            <v>0</v>
          </cell>
          <cell r="AF858">
            <v>0</v>
          </cell>
          <cell r="AH858">
            <v>0</v>
          </cell>
          <cell r="AL858">
            <v>0</v>
          </cell>
          <cell r="AN858">
            <v>0</v>
          </cell>
          <cell r="AO858">
            <v>0</v>
          </cell>
          <cell r="AP858">
            <v>0</v>
          </cell>
          <cell r="AQ858">
            <v>0</v>
          </cell>
          <cell r="AR858">
            <v>0</v>
          </cell>
          <cell r="AS858">
            <v>0</v>
          </cell>
          <cell r="BB858">
            <v>0</v>
          </cell>
        </row>
        <row r="859">
          <cell r="C859" t="str">
            <v>B3578202</v>
          </cell>
          <cell r="D859" t="str">
            <v>BAFQ</v>
          </cell>
          <cell r="E859" t="str">
            <v>W201: CPDF 2 to UOR- Headlease- The Enterprise Centre, Earley Gate, Whiteknights Road, Reading, RG6 6BZ</v>
          </cell>
          <cell r="F859">
            <v>0</v>
          </cell>
          <cell r="M859">
            <v>0</v>
          </cell>
          <cell r="N859">
            <v>0</v>
          </cell>
          <cell r="O859">
            <v>0</v>
          </cell>
          <cell r="AF859">
            <v>0</v>
          </cell>
          <cell r="AH859">
            <v>0</v>
          </cell>
          <cell r="AL859">
            <v>0</v>
          </cell>
          <cell r="AN859">
            <v>0</v>
          </cell>
          <cell r="AO859">
            <v>0</v>
          </cell>
          <cell r="AP859">
            <v>0</v>
          </cell>
          <cell r="AQ859">
            <v>0</v>
          </cell>
          <cell r="AR859">
            <v>0</v>
          </cell>
          <cell r="AS859">
            <v>0</v>
          </cell>
          <cell r="BB859">
            <v>0</v>
          </cell>
        </row>
        <row r="860">
          <cell r="C860" t="str">
            <v>A3323901</v>
          </cell>
          <cell r="D860" t="str">
            <v>NJAA</v>
          </cell>
          <cell r="E860" t="str">
            <v>W201: Sub Underlease- UOR to TVSP, The Enterprise Centre, Earley Gate, Whiteknights Road, Reading, RG6 6BZ</v>
          </cell>
          <cell r="F860">
            <v>0</v>
          </cell>
          <cell r="M860">
            <v>0</v>
          </cell>
          <cell r="N860">
            <v>0</v>
          </cell>
          <cell r="O860">
            <v>0</v>
          </cell>
          <cell r="AF860">
            <v>0</v>
          </cell>
          <cell r="AH860">
            <v>0</v>
          </cell>
          <cell r="AL860">
            <v>0</v>
          </cell>
          <cell r="AN860">
            <v>0</v>
          </cell>
          <cell r="AO860">
            <v>0</v>
          </cell>
          <cell r="AP860">
            <v>0</v>
          </cell>
          <cell r="AQ860">
            <v>0</v>
          </cell>
          <cell r="AR860">
            <v>0</v>
          </cell>
          <cell r="AS860">
            <v>0</v>
          </cell>
          <cell r="BB860">
            <v>0</v>
          </cell>
        </row>
        <row r="861">
          <cell r="C861" t="str">
            <v>B3601903</v>
          </cell>
          <cell r="D861" t="str">
            <v>NJEX</v>
          </cell>
          <cell r="E861" t="str">
            <v>W201: (Tenant Recharge) Enterprise Building (Service Charge Costs)</v>
          </cell>
          <cell r="F861">
            <v>0</v>
          </cell>
          <cell r="M861">
            <v>0</v>
          </cell>
          <cell r="N861">
            <v>0</v>
          </cell>
          <cell r="O861">
            <v>0</v>
          </cell>
          <cell r="AF861">
            <v>0</v>
          </cell>
          <cell r="AH861">
            <v>0</v>
          </cell>
          <cell r="AL861">
            <v>0</v>
          </cell>
          <cell r="AN861">
            <v>0</v>
          </cell>
          <cell r="AO861">
            <v>0</v>
          </cell>
          <cell r="AP861">
            <v>0</v>
          </cell>
          <cell r="AQ861">
            <v>0</v>
          </cell>
          <cell r="AR861">
            <v>0</v>
          </cell>
          <cell r="AS861">
            <v>0</v>
          </cell>
          <cell r="BB861">
            <v>0</v>
          </cell>
        </row>
        <row r="862">
          <cell r="C862" t="str">
            <v>B3601904</v>
          </cell>
          <cell r="D862" t="str">
            <v>NJEX</v>
          </cell>
          <cell r="E862" t="str">
            <v>W201: (Tenant Recharge) Enterprise Building (Repair Costs)</v>
          </cell>
          <cell r="F862">
            <v>0</v>
          </cell>
          <cell r="M862">
            <v>0</v>
          </cell>
          <cell r="N862">
            <v>0</v>
          </cell>
          <cell r="O862">
            <v>0</v>
          </cell>
          <cell r="AF862">
            <v>0</v>
          </cell>
          <cell r="AH862">
            <v>0</v>
          </cell>
          <cell r="AL862">
            <v>0</v>
          </cell>
          <cell r="AN862">
            <v>0</v>
          </cell>
          <cell r="AO862">
            <v>0</v>
          </cell>
          <cell r="AP862">
            <v>0</v>
          </cell>
          <cell r="AQ862">
            <v>0</v>
          </cell>
          <cell r="AR862">
            <v>0</v>
          </cell>
          <cell r="AS862">
            <v>0</v>
          </cell>
          <cell r="BB862">
            <v>0</v>
          </cell>
        </row>
        <row r="863">
          <cell r="C863" t="str">
            <v>B3621100</v>
          </cell>
          <cell r="D863" t="str">
            <v>YSTB</v>
          </cell>
          <cell r="E863" t="str">
            <v>W201:  Part 2nd, Floor Building A, The Enterprise Centre, University of Reading, Earley Gate, Reading, RG6 6BU</v>
          </cell>
          <cell r="F863">
            <v>0</v>
          </cell>
          <cell r="M863">
            <v>0</v>
          </cell>
          <cell r="N863">
            <v>0</v>
          </cell>
          <cell r="O863">
            <v>0</v>
          </cell>
          <cell r="AF863">
            <v>0</v>
          </cell>
          <cell r="AH863">
            <v>0</v>
          </cell>
          <cell r="AL863">
            <v>0</v>
          </cell>
          <cell r="AN863">
            <v>0</v>
          </cell>
          <cell r="AO863">
            <v>0</v>
          </cell>
          <cell r="AP863">
            <v>0</v>
          </cell>
          <cell r="AQ863">
            <v>0</v>
          </cell>
          <cell r="AR863">
            <v>0</v>
          </cell>
          <cell r="AS863">
            <v>0</v>
          </cell>
          <cell r="BB863">
            <v>0</v>
          </cell>
        </row>
        <row r="864">
          <cell r="C864" t="str">
            <v>B3621200</v>
          </cell>
          <cell r="D864" t="str">
            <v>YSTB</v>
          </cell>
          <cell r="E864" t="str">
            <v>W201:  Suite A0-06, The Enterprise Centre, University of Reading, Earley Gate, Reading, RG6 6BU</v>
          </cell>
          <cell r="F864">
            <v>0</v>
          </cell>
          <cell r="M864">
            <v>0</v>
          </cell>
          <cell r="N864">
            <v>0</v>
          </cell>
          <cell r="O864">
            <v>0</v>
          </cell>
          <cell r="AF864">
            <v>0</v>
          </cell>
          <cell r="AH864">
            <v>0</v>
          </cell>
          <cell r="AL864">
            <v>0</v>
          </cell>
          <cell r="AN864">
            <v>0</v>
          </cell>
          <cell r="AO864">
            <v>0</v>
          </cell>
          <cell r="AP864">
            <v>0</v>
          </cell>
          <cell r="AQ864">
            <v>0</v>
          </cell>
          <cell r="AR864">
            <v>0</v>
          </cell>
          <cell r="AS864">
            <v>0</v>
          </cell>
          <cell r="BB864">
            <v>0</v>
          </cell>
        </row>
        <row r="865">
          <cell r="C865" t="str">
            <v>B3621300</v>
          </cell>
          <cell r="D865" t="str">
            <v>YSTB</v>
          </cell>
          <cell r="E865" t="str">
            <v>W201:  Suite B1-04, The Enterprise Centre, University of Reading, Earley Gate, Reading, RG6 6BU</v>
          </cell>
          <cell r="F865">
            <v>0</v>
          </cell>
          <cell r="M865">
            <v>0</v>
          </cell>
          <cell r="N865">
            <v>0</v>
          </cell>
          <cell r="O865">
            <v>0</v>
          </cell>
          <cell r="AF865">
            <v>0</v>
          </cell>
          <cell r="AH865">
            <v>0</v>
          </cell>
          <cell r="AL865">
            <v>0</v>
          </cell>
          <cell r="AN865">
            <v>0</v>
          </cell>
          <cell r="AO865">
            <v>0</v>
          </cell>
          <cell r="AP865">
            <v>0</v>
          </cell>
          <cell r="AQ865">
            <v>0</v>
          </cell>
          <cell r="AR865">
            <v>0</v>
          </cell>
          <cell r="AS865">
            <v>0</v>
          </cell>
          <cell r="BB865">
            <v>0</v>
          </cell>
        </row>
        <row r="866">
          <cell r="C866" t="str">
            <v>B3621400</v>
          </cell>
          <cell r="D866" t="str">
            <v>YSTB</v>
          </cell>
          <cell r="E866" t="str">
            <v>W201:  Suite B1-09, The Enterprise Centre, University of Reading, Earley Gate, Reading, RG6 6BU</v>
          </cell>
          <cell r="F866">
            <v>0</v>
          </cell>
          <cell r="M866">
            <v>0</v>
          </cell>
          <cell r="N866">
            <v>0</v>
          </cell>
          <cell r="O866">
            <v>0</v>
          </cell>
          <cell r="AF866">
            <v>0</v>
          </cell>
          <cell r="AH866">
            <v>0</v>
          </cell>
          <cell r="AL866">
            <v>0</v>
          </cell>
          <cell r="AN866">
            <v>0</v>
          </cell>
          <cell r="AO866">
            <v>0</v>
          </cell>
          <cell r="AP866">
            <v>0</v>
          </cell>
          <cell r="AQ866">
            <v>0</v>
          </cell>
          <cell r="AR866">
            <v>0</v>
          </cell>
          <cell r="AS866">
            <v>0</v>
          </cell>
          <cell r="BB866">
            <v>0</v>
          </cell>
        </row>
        <row r="867">
          <cell r="C867" t="str">
            <v>B3621500</v>
          </cell>
          <cell r="D867" t="str">
            <v>YSTB</v>
          </cell>
          <cell r="E867" t="str">
            <v>W201:  Suite B1-10, The Enterprise Centre, University of Reading, Earley Gate, Reading, RG6 6BU</v>
          </cell>
          <cell r="F867">
            <v>0</v>
          </cell>
          <cell r="M867">
            <v>0</v>
          </cell>
          <cell r="N867">
            <v>0</v>
          </cell>
          <cell r="O867">
            <v>0</v>
          </cell>
          <cell r="AF867">
            <v>0</v>
          </cell>
          <cell r="AH867">
            <v>0</v>
          </cell>
          <cell r="AL867">
            <v>0</v>
          </cell>
          <cell r="AN867">
            <v>0</v>
          </cell>
          <cell r="AO867">
            <v>0</v>
          </cell>
          <cell r="AP867">
            <v>0</v>
          </cell>
          <cell r="AQ867">
            <v>0</v>
          </cell>
          <cell r="AR867">
            <v>0</v>
          </cell>
          <cell r="AS867">
            <v>0</v>
          </cell>
          <cell r="BB867">
            <v>0</v>
          </cell>
        </row>
        <row r="868">
          <cell r="C868" t="str">
            <v>B3621600</v>
          </cell>
          <cell r="D868" t="str">
            <v>YSTB</v>
          </cell>
          <cell r="E868" t="str">
            <v>W201: Suite B0-08c, The Enterprise Centre, Earley Gate, Reading, RG6 6BU</v>
          </cell>
          <cell r="F868">
            <v>0</v>
          </cell>
          <cell r="M868">
            <v>0</v>
          </cell>
          <cell r="N868">
            <v>0</v>
          </cell>
          <cell r="O868">
            <v>0</v>
          </cell>
          <cell r="AF868">
            <v>0</v>
          </cell>
          <cell r="AH868">
            <v>0</v>
          </cell>
          <cell r="AL868">
            <v>0</v>
          </cell>
          <cell r="AN868">
            <v>0</v>
          </cell>
          <cell r="AO868">
            <v>0</v>
          </cell>
          <cell r="AP868">
            <v>0</v>
          </cell>
          <cell r="AQ868">
            <v>0</v>
          </cell>
          <cell r="AR868">
            <v>0</v>
          </cell>
          <cell r="AS868">
            <v>0</v>
          </cell>
          <cell r="BB868">
            <v>0</v>
          </cell>
        </row>
        <row r="869">
          <cell r="C869" t="str">
            <v>B3621700</v>
          </cell>
          <cell r="D869" t="str">
            <v>YSTB</v>
          </cell>
          <cell r="E869" t="str">
            <v>W201:  Suite/Unit A0-03, The Enterprise Centre, Earley Gate, Reading, RG6 6BU</v>
          </cell>
          <cell r="F869">
            <v>0</v>
          </cell>
          <cell r="M869">
            <v>0</v>
          </cell>
          <cell r="N869">
            <v>0</v>
          </cell>
          <cell r="O869">
            <v>0</v>
          </cell>
          <cell r="AF869">
            <v>0</v>
          </cell>
          <cell r="AH869">
            <v>0</v>
          </cell>
          <cell r="AL869">
            <v>0</v>
          </cell>
          <cell r="AN869">
            <v>0</v>
          </cell>
          <cell r="AO869">
            <v>0</v>
          </cell>
          <cell r="AP869">
            <v>0</v>
          </cell>
          <cell r="AQ869">
            <v>0</v>
          </cell>
          <cell r="AR869">
            <v>0</v>
          </cell>
          <cell r="AS869">
            <v>0</v>
          </cell>
          <cell r="BB869">
            <v>0</v>
          </cell>
        </row>
        <row r="870">
          <cell r="C870" t="str">
            <v>B3621800</v>
          </cell>
          <cell r="D870" t="str">
            <v>YSTB</v>
          </cell>
          <cell r="E870" t="str">
            <v>W201:  Suite/Unit A0-08, The Enterprise Centre, Earley Gate, Reading, RG6 6BU</v>
          </cell>
          <cell r="F870">
            <v>0</v>
          </cell>
          <cell r="M870">
            <v>0</v>
          </cell>
          <cell r="N870">
            <v>0</v>
          </cell>
          <cell r="O870">
            <v>0</v>
          </cell>
          <cell r="AF870">
            <v>0</v>
          </cell>
          <cell r="AH870">
            <v>0</v>
          </cell>
          <cell r="AL870">
            <v>0</v>
          </cell>
          <cell r="AN870">
            <v>0</v>
          </cell>
          <cell r="AO870">
            <v>0</v>
          </cell>
          <cell r="AP870">
            <v>0</v>
          </cell>
          <cell r="AQ870">
            <v>0</v>
          </cell>
          <cell r="AR870">
            <v>0</v>
          </cell>
          <cell r="AS870">
            <v>0</v>
          </cell>
          <cell r="BB870">
            <v>0</v>
          </cell>
        </row>
        <row r="871">
          <cell r="C871" t="str">
            <v>B3621900</v>
          </cell>
          <cell r="D871" t="str">
            <v>YSTB</v>
          </cell>
          <cell r="E871" t="str">
            <v>W201:  Suite/Unit A1/08, The Enterprise Centre, University of Reading, Earley Gate, Reading, RG6 6BU</v>
          </cell>
          <cell r="F871">
            <v>0</v>
          </cell>
          <cell r="M871">
            <v>0</v>
          </cell>
          <cell r="N871">
            <v>0</v>
          </cell>
          <cell r="O871">
            <v>0</v>
          </cell>
          <cell r="AF871">
            <v>0</v>
          </cell>
          <cell r="AH871">
            <v>0</v>
          </cell>
          <cell r="AL871">
            <v>0</v>
          </cell>
          <cell r="AN871">
            <v>0</v>
          </cell>
          <cell r="AO871">
            <v>0</v>
          </cell>
          <cell r="AP871">
            <v>0</v>
          </cell>
          <cell r="AQ871">
            <v>0</v>
          </cell>
          <cell r="AR871">
            <v>0</v>
          </cell>
          <cell r="AS871">
            <v>0</v>
          </cell>
          <cell r="BB871">
            <v>0</v>
          </cell>
        </row>
        <row r="872">
          <cell r="C872" t="str">
            <v>B3622000</v>
          </cell>
          <cell r="D872" t="str">
            <v>YSTB</v>
          </cell>
          <cell r="E872" t="str">
            <v>W201:  Suite/Unit B0-01, The Enterprise Centre, Earley Gate, Reading, RG6 6BU</v>
          </cell>
          <cell r="F872">
            <v>0</v>
          </cell>
          <cell r="M872">
            <v>0</v>
          </cell>
          <cell r="N872">
            <v>0</v>
          </cell>
          <cell r="O872">
            <v>0</v>
          </cell>
          <cell r="AF872">
            <v>0</v>
          </cell>
          <cell r="AH872">
            <v>0</v>
          </cell>
          <cell r="AL872">
            <v>0</v>
          </cell>
          <cell r="AN872">
            <v>0</v>
          </cell>
          <cell r="AO872">
            <v>0</v>
          </cell>
          <cell r="AP872">
            <v>0</v>
          </cell>
          <cell r="AQ872">
            <v>0</v>
          </cell>
          <cell r="AR872">
            <v>0</v>
          </cell>
          <cell r="AS872">
            <v>0</v>
          </cell>
          <cell r="BB872">
            <v>0</v>
          </cell>
        </row>
        <row r="873">
          <cell r="C873" t="str">
            <v>B3622100</v>
          </cell>
          <cell r="D873" t="str">
            <v>YSTB</v>
          </cell>
          <cell r="E873" t="str">
            <v>W201:  Suite/Unit B0-08e, The Enterprise Centre, Earley Gate, Reading, RG6 6BU</v>
          </cell>
          <cell r="F873">
            <v>0</v>
          </cell>
          <cell r="M873">
            <v>0</v>
          </cell>
          <cell r="N873">
            <v>0</v>
          </cell>
          <cell r="O873">
            <v>0</v>
          </cell>
          <cell r="AF873">
            <v>0</v>
          </cell>
          <cell r="AH873">
            <v>0</v>
          </cell>
          <cell r="AL873">
            <v>0</v>
          </cell>
          <cell r="AN873">
            <v>0</v>
          </cell>
          <cell r="AO873">
            <v>0</v>
          </cell>
          <cell r="AP873">
            <v>0</v>
          </cell>
          <cell r="AQ873">
            <v>0</v>
          </cell>
          <cell r="AR873">
            <v>0</v>
          </cell>
          <cell r="AS873">
            <v>0</v>
          </cell>
          <cell r="BB873">
            <v>0</v>
          </cell>
        </row>
        <row r="874">
          <cell r="C874" t="str">
            <v>B3622200</v>
          </cell>
          <cell r="D874" t="str">
            <v>YSTB</v>
          </cell>
          <cell r="E874" t="str">
            <v>W201:  Suite/Unit B1-06, The Enterprise Centre, Earley Gate, Reading, RG6 6BU</v>
          </cell>
          <cell r="F874">
            <v>0</v>
          </cell>
          <cell r="M874">
            <v>0</v>
          </cell>
          <cell r="N874">
            <v>0</v>
          </cell>
          <cell r="O874">
            <v>0</v>
          </cell>
          <cell r="AF874">
            <v>0</v>
          </cell>
          <cell r="AH874">
            <v>0</v>
          </cell>
          <cell r="AL874">
            <v>0</v>
          </cell>
          <cell r="AN874">
            <v>0</v>
          </cell>
          <cell r="AO874">
            <v>0</v>
          </cell>
          <cell r="AP874">
            <v>0</v>
          </cell>
          <cell r="AQ874">
            <v>0</v>
          </cell>
          <cell r="AR874">
            <v>0</v>
          </cell>
          <cell r="AS874">
            <v>0</v>
          </cell>
          <cell r="BB874">
            <v>0</v>
          </cell>
        </row>
        <row r="875">
          <cell r="C875" t="str">
            <v>B3622300</v>
          </cell>
          <cell r="D875" t="str">
            <v>YSTB</v>
          </cell>
          <cell r="E875" t="str">
            <v>W201:  Suite/Unit B1-02, The Enterprise Centre, Earley Gate, Reading, RG6 6BU</v>
          </cell>
          <cell r="F875">
            <v>0</v>
          </cell>
          <cell r="M875">
            <v>0</v>
          </cell>
          <cell r="N875">
            <v>0</v>
          </cell>
          <cell r="O875">
            <v>0</v>
          </cell>
          <cell r="AF875">
            <v>0</v>
          </cell>
          <cell r="AH875">
            <v>0</v>
          </cell>
          <cell r="AL875">
            <v>0</v>
          </cell>
          <cell r="AN875">
            <v>0</v>
          </cell>
          <cell r="AO875">
            <v>0</v>
          </cell>
          <cell r="AP875">
            <v>0</v>
          </cell>
          <cell r="AQ875">
            <v>0</v>
          </cell>
          <cell r="AR875">
            <v>0</v>
          </cell>
          <cell r="AS875">
            <v>0</v>
          </cell>
          <cell r="BB875">
            <v>0</v>
          </cell>
        </row>
        <row r="876">
          <cell r="C876" t="str">
            <v>B3622400</v>
          </cell>
          <cell r="D876" t="str">
            <v>YSTB</v>
          </cell>
          <cell r="E876" t="str">
            <v>W201:  Unit A0-01, The Enterprise Centre, University of Reading, Earley Gate, Reading, RG6 6BU</v>
          </cell>
          <cell r="F876">
            <v>0</v>
          </cell>
          <cell r="M876">
            <v>0</v>
          </cell>
          <cell r="N876">
            <v>0</v>
          </cell>
          <cell r="O876">
            <v>0</v>
          </cell>
          <cell r="AF876">
            <v>0</v>
          </cell>
          <cell r="AH876">
            <v>0</v>
          </cell>
          <cell r="AL876">
            <v>0</v>
          </cell>
          <cell r="AN876">
            <v>0</v>
          </cell>
          <cell r="AO876">
            <v>0</v>
          </cell>
          <cell r="AP876">
            <v>0</v>
          </cell>
          <cell r="AQ876">
            <v>0</v>
          </cell>
          <cell r="AR876">
            <v>0</v>
          </cell>
          <cell r="AS876">
            <v>0</v>
          </cell>
          <cell r="BB876">
            <v>0</v>
          </cell>
        </row>
        <row r="877">
          <cell r="C877" t="str">
            <v>B3622500</v>
          </cell>
          <cell r="D877" t="str">
            <v>YSTB</v>
          </cell>
          <cell r="E877" t="str">
            <v>W201:  Unit A0-02, The Enterprise Centre, University of Reading, Earley Gate, Reading, RG6 6BU</v>
          </cell>
          <cell r="F877">
            <v>0</v>
          </cell>
          <cell r="M877">
            <v>0</v>
          </cell>
          <cell r="N877">
            <v>0</v>
          </cell>
          <cell r="O877">
            <v>0</v>
          </cell>
          <cell r="AF877">
            <v>0</v>
          </cell>
          <cell r="AH877">
            <v>0</v>
          </cell>
          <cell r="AL877">
            <v>0</v>
          </cell>
          <cell r="AN877">
            <v>0</v>
          </cell>
          <cell r="AO877">
            <v>0</v>
          </cell>
          <cell r="AP877">
            <v>0</v>
          </cell>
          <cell r="AQ877">
            <v>0</v>
          </cell>
          <cell r="AR877">
            <v>0</v>
          </cell>
          <cell r="AS877">
            <v>0</v>
          </cell>
          <cell r="BB877">
            <v>0</v>
          </cell>
        </row>
        <row r="878">
          <cell r="C878" t="str">
            <v>B3622600</v>
          </cell>
          <cell r="D878" t="str">
            <v>YSTB</v>
          </cell>
          <cell r="E878" t="str">
            <v>W201:  Unit A0-05 - A0-06, The Enterprise Centre, University of Reading, Earley Gate, Reading, RG6 6BU</v>
          </cell>
          <cell r="F878">
            <v>0</v>
          </cell>
          <cell r="M878">
            <v>0</v>
          </cell>
          <cell r="N878">
            <v>0</v>
          </cell>
          <cell r="O878">
            <v>0</v>
          </cell>
          <cell r="AF878">
            <v>0</v>
          </cell>
          <cell r="AH878">
            <v>0</v>
          </cell>
          <cell r="AL878">
            <v>0</v>
          </cell>
          <cell r="AN878">
            <v>0</v>
          </cell>
          <cell r="AO878">
            <v>0</v>
          </cell>
          <cell r="AP878">
            <v>0</v>
          </cell>
          <cell r="AQ878">
            <v>0</v>
          </cell>
          <cell r="AR878">
            <v>0</v>
          </cell>
          <cell r="AS878">
            <v>0</v>
          </cell>
          <cell r="BB878">
            <v>0</v>
          </cell>
        </row>
        <row r="879">
          <cell r="C879" t="str">
            <v>B3622700</v>
          </cell>
          <cell r="D879" t="str">
            <v>YSTB</v>
          </cell>
          <cell r="E879" t="str">
            <v>W201:  Unit A0-04, The Enterprise Centre, University of Reading, Earley Gate, Reading, RG6 6BU</v>
          </cell>
          <cell r="F879">
            <v>0</v>
          </cell>
          <cell r="M879">
            <v>0</v>
          </cell>
          <cell r="N879">
            <v>0</v>
          </cell>
          <cell r="O879">
            <v>0</v>
          </cell>
          <cell r="AF879">
            <v>0</v>
          </cell>
          <cell r="AH879">
            <v>0</v>
          </cell>
          <cell r="AL879">
            <v>0</v>
          </cell>
          <cell r="AN879">
            <v>0</v>
          </cell>
          <cell r="AO879">
            <v>0</v>
          </cell>
          <cell r="AP879">
            <v>0</v>
          </cell>
          <cell r="AQ879">
            <v>0</v>
          </cell>
          <cell r="AR879">
            <v>0</v>
          </cell>
          <cell r="AS879">
            <v>0</v>
          </cell>
          <cell r="BB879">
            <v>0</v>
          </cell>
        </row>
        <row r="880">
          <cell r="C880" t="str">
            <v>B3622800</v>
          </cell>
          <cell r="D880" t="str">
            <v>YSTB</v>
          </cell>
          <cell r="E880" t="str">
            <v>W201:  Unit A1-03, The Enterprise Centre, University of Reading, Earley Gate, Reading, RG6 6BU</v>
          </cell>
          <cell r="F880">
            <v>0</v>
          </cell>
          <cell r="M880">
            <v>0</v>
          </cell>
          <cell r="N880">
            <v>0</v>
          </cell>
          <cell r="O880">
            <v>0</v>
          </cell>
          <cell r="AF880">
            <v>0</v>
          </cell>
          <cell r="AH880">
            <v>0</v>
          </cell>
          <cell r="AL880">
            <v>0</v>
          </cell>
          <cell r="AN880">
            <v>0</v>
          </cell>
          <cell r="AO880">
            <v>0</v>
          </cell>
          <cell r="AP880">
            <v>0</v>
          </cell>
          <cell r="AQ880">
            <v>0</v>
          </cell>
          <cell r="AR880">
            <v>0</v>
          </cell>
          <cell r="AS880">
            <v>0</v>
          </cell>
          <cell r="BB880">
            <v>0</v>
          </cell>
        </row>
        <row r="881">
          <cell r="C881" t="str">
            <v>B3622900</v>
          </cell>
          <cell r="D881" t="str">
            <v>YSTB</v>
          </cell>
          <cell r="E881" t="str">
            <v>W201:  Unit A1-04, The Enterprise Centre, University of Reading, Earley Gate, Reading, RG6 6BU</v>
          </cell>
          <cell r="F881">
            <v>0</v>
          </cell>
          <cell r="M881">
            <v>0</v>
          </cell>
          <cell r="N881">
            <v>0</v>
          </cell>
          <cell r="O881">
            <v>0</v>
          </cell>
          <cell r="AF881">
            <v>0</v>
          </cell>
          <cell r="AH881">
            <v>0</v>
          </cell>
          <cell r="AL881">
            <v>0</v>
          </cell>
          <cell r="AN881">
            <v>0</v>
          </cell>
          <cell r="AO881">
            <v>0</v>
          </cell>
          <cell r="AP881">
            <v>0</v>
          </cell>
          <cell r="AQ881">
            <v>0</v>
          </cell>
          <cell r="AR881">
            <v>0</v>
          </cell>
          <cell r="AS881">
            <v>0</v>
          </cell>
          <cell r="BB881">
            <v>0</v>
          </cell>
        </row>
        <row r="882">
          <cell r="C882" t="str">
            <v>B3623000</v>
          </cell>
          <cell r="D882" t="str">
            <v>YSTB</v>
          </cell>
          <cell r="E882" t="str">
            <v>W201:  Unit A1-09, The Enterprise Centre, University of Reading, Earley Gate, Reading, RG6 6BU</v>
          </cell>
          <cell r="F882">
            <v>0</v>
          </cell>
          <cell r="M882">
            <v>0</v>
          </cell>
          <cell r="N882">
            <v>0</v>
          </cell>
          <cell r="O882">
            <v>0</v>
          </cell>
          <cell r="AF882">
            <v>0</v>
          </cell>
          <cell r="AH882">
            <v>0</v>
          </cell>
          <cell r="AL882">
            <v>0</v>
          </cell>
          <cell r="AN882">
            <v>0</v>
          </cell>
          <cell r="AO882">
            <v>0</v>
          </cell>
          <cell r="AP882">
            <v>0</v>
          </cell>
          <cell r="AQ882">
            <v>0</v>
          </cell>
          <cell r="AR882">
            <v>0</v>
          </cell>
          <cell r="AS882">
            <v>0</v>
          </cell>
          <cell r="BB882">
            <v>0</v>
          </cell>
        </row>
        <row r="883">
          <cell r="C883" t="str">
            <v>B3623100</v>
          </cell>
          <cell r="D883" t="str">
            <v>YSTB</v>
          </cell>
          <cell r="E883" t="str">
            <v>W201:  Unit A1-07, The Enterprise Centre, University of Reading, Earley Gate, Reading, RG6 6BU</v>
          </cell>
          <cell r="F883">
            <v>0</v>
          </cell>
          <cell r="M883">
            <v>0</v>
          </cell>
          <cell r="N883">
            <v>0</v>
          </cell>
          <cell r="O883">
            <v>0</v>
          </cell>
          <cell r="AF883">
            <v>0</v>
          </cell>
          <cell r="AH883">
            <v>0</v>
          </cell>
          <cell r="AL883">
            <v>0</v>
          </cell>
          <cell r="AN883">
            <v>0</v>
          </cell>
          <cell r="AO883">
            <v>0</v>
          </cell>
          <cell r="AP883">
            <v>0</v>
          </cell>
          <cell r="AQ883">
            <v>0</v>
          </cell>
          <cell r="AR883">
            <v>0</v>
          </cell>
          <cell r="AS883">
            <v>0</v>
          </cell>
          <cell r="BB883">
            <v>0</v>
          </cell>
        </row>
        <row r="884">
          <cell r="C884" t="str">
            <v>B3623200</v>
          </cell>
          <cell r="D884" t="str">
            <v>YSTB</v>
          </cell>
          <cell r="E884" t="str">
            <v>W201:  Unit A2-03, The Enterprise Centre, University of Reading, Earley Gate, Reading, RG6 6BU</v>
          </cell>
          <cell r="F884">
            <v>0</v>
          </cell>
          <cell r="M884">
            <v>0</v>
          </cell>
          <cell r="N884">
            <v>0</v>
          </cell>
          <cell r="O884">
            <v>0</v>
          </cell>
          <cell r="AF884">
            <v>0</v>
          </cell>
          <cell r="AH884">
            <v>0</v>
          </cell>
          <cell r="AL884">
            <v>0</v>
          </cell>
          <cell r="AN884">
            <v>0</v>
          </cell>
          <cell r="AO884">
            <v>0</v>
          </cell>
          <cell r="AP884">
            <v>0</v>
          </cell>
          <cell r="AQ884">
            <v>0</v>
          </cell>
          <cell r="AR884">
            <v>0</v>
          </cell>
          <cell r="AS884">
            <v>0</v>
          </cell>
          <cell r="BB884">
            <v>0</v>
          </cell>
        </row>
        <row r="885">
          <cell r="C885" t="str">
            <v>B3623300</v>
          </cell>
          <cell r="D885" t="str">
            <v>YSTB</v>
          </cell>
          <cell r="E885" t="str">
            <v>W201:  Unit A2-01, The Enterprise Centre, University of Reading, Earley Gate, Reading, RG6 6BU</v>
          </cell>
          <cell r="F885">
            <v>0</v>
          </cell>
          <cell r="M885">
            <v>0</v>
          </cell>
          <cell r="N885">
            <v>0</v>
          </cell>
          <cell r="O885">
            <v>0</v>
          </cell>
          <cell r="AF885">
            <v>0</v>
          </cell>
          <cell r="AH885">
            <v>0</v>
          </cell>
          <cell r="AL885">
            <v>0</v>
          </cell>
          <cell r="AN885">
            <v>0</v>
          </cell>
          <cell r="AO885">
            <v>0</v>
          </cell>
          <cell r="AP885">
            <v>0</v>
          </cell>
          <cell r="AQ885">
            <v>0</v>
          </cell>
          <cell r="AR885">
            <v>0</v>
          </cell>
          <cell r="AS885">
            <v>0</v>
          </cell>
          <cell r="BB885">
            <v>0</v>
          </cell>
        </row>
        <row r="886">
          <cell r="C886" t="str">
            <v>B3623400</v>
          </cell>
          <cell r="D886" t="str">
            <v>YSTB</v>
          </cell>
          <cell r="E886" t="str">
            <v>W201:  Unit B1-03, The Enterprise Centre, University of Reading, Earley Gate, Reading, RG6 6BU</v>
          </cell>
          <cell r="F886">
            <v>0</v>
          </cell>
          <cell r="M886">
            <v>0</v>
          </cell>
          <cell r="N886">
            <v>0</v>
          </cell>
          <cell r="O886">
            <v>0</v>
          </cell>
          <cell r="AF886">
            <v>0</v>
          </cell>
          <cell r="AH886">
            <v>0</v>
          </cell>
          <cell r="AL886">
            <v>0</v>
          </cell>
          <cell r="AN886">
            <v>0</v>
          </cell>
          <cell r="AO886">
            <v>0</v>
          </cell>
          <cell r="AP886">
            <v>0</v>
          </cell>
          <cell r="AQ886">
            <v>0</v>
          </cell>
          <cell r="AR886">
            <v>0</v>
          </cell>
          <cell r="AS886">
            <v>0</v>
          </cell>
          <cell r="BB886">
            <v>0</v>
          </cell>
        </row>
        <row r="887">
          <cell r="C887" t="str">
            <v>B3623500</v>
          </cell>
          <cell r="D887" t="str">
            <v>YSTB</v>
          </cell>
          <cell r="E887" t="str">
            <v>W201:  Unit B1-11, The Enterprise Centre, University of Reading, Earley Gate, Reading, RG6 6BU</v>
          </cell>
          <cell r="F887">
            <v>0</v>
          </cell>
          <cell r="M887">
            <v>0</v>
          </cell>
          <cell r="N887">
            <v>0</v>
          </cell>
          <cell r="O887">
            <v>0</v>
          </cell>
          <cell r="AF887">
            <v>0</v>
          </cell>
          <cell r="AH887">
            <v>0</v>
          </cell>
          <cell r="AL887">
            <v>0</v>
          </cell>
          <cell r="AN887">
            <v>0</v>
          </cell>
          <cell r="AO887">
            <v>0</v>
          </cell>
          <cell r="AP887">
            <v>0</v>
          </cell>
          <cell r="AQ887">
            <v>0</v>
          </cell>
          <cell r="AR887">
            <v>0</v>
          </cell>
          <cell r="AS887">
            <v>0</v>
          </cell>
          <cell r="BB887">
            <v>0</v>
          </cell>
        </row>
        <row r="888">
          <cell r="C888" t="str">
            <v>B3623600</v>
          </cell>
          <cell r="D888" t="str">
            <v>YSTB</v>
          </cell>
          <cell r="E888" t="str">
            <v>W201:  Unit BO-08d, The Enterprise Centre, University of Reading, Earley Gate, Reading, RG6 6BU</v>
          </cell>
          <cell r="F888">
            <v>0</v>
          </cell>
          <cell r="M888">
            <v>0</v>
          </cell>
          <cell r="N888">
            <v>0</v>
          </cell>
          <cell r="O888">
            <v>0</v>
          </cell>
          <cell r="AF888">
            <v>0</v>
          </cell>
          <cell r="AH888">
            <v>0</v>
          </cell>
          <cell r="AL888">
            <v>0</v>
          </cell>
          <cell r="AN888">
            <v>0</v>
          </cell>
          <cell r="AO888">
            <v>0</v>
          </cell>
          <cell r="AP888">
            <v>0</v>
          </cell>
          <cell r="AQ888">
            <v>0</v>
          </cell>
          <cell r="AR888">
            <v>0</v>
          </cell>
          <cell r="AS888">
            <v>0</v>
          </cell>
          <cell r="BB888">
            <v>0</v>
          </cell>
        </row>
        <row r="889">
          <cell r="C889" t="str">
            <v>B3623700</v>
          </cell>
          <cell r="D889" t="str">
            <v>YSTB</v>
          </cell>
          <cell r="E889" t="str">
            <v>W201:  Unit BO-02, The Enterprise Centre, University of Reading, Earley Gate, Reading, RG6 6BU</v>
          </cell>
          <cell r="F889">
            <v>0</v>
          </cell>
          <cell r="M889">
            <v>0</v>
          </cell>
          <cell r="N889">
            <v>0</v>
          </cell>
          <cell r="O889">
            <v>0</v>
          </cell>
          <cell r="AF889">
            <v>0</v>
          </cell>
          <cell r="AH889">
            <v>0</v>
          </cell>
          <cell r="AL889">
            <v>0</v>
          </cell>
          <cell r="AN889">
            <v>0</v>
          </cell>
          <cell r="AO889">
            <v>0</v>
          </cell>
          <cell r="AP889">
            <v>0</v>
          </cell>
          <cell r="AQ889">
            <v>0</v>
          </cell>
          <cell r="AR889">
            <v>0</v>
          </cell>
          <cell r="AS889">
            <v>0</v>
          </cell>
          <cell r="BB889">
            <v>0</v>
          </cell>
        </row>
        <row r="890">
          <cell r="C890" t="str">
            <v>B3623800</v>
          </cell>
          <cell r="D890" t="str">
            <v>YSTB</v>
          </cell>
          <cell r="E890" t="str">
            <v>W201:  Unit BO-08f, The Enterprise Centre, University of Reading, Earley Gate, Reading, RG6 6BU</v>
          </cell>
          <cell r="F890">
            <v>0</v>
          </cell>
          <cell r="M890">
            <v>0</v>
          </cell>
          <cell r="N890">
            <v>0</v>
          </cell>
          <cell r="O890">
            <v>0</v>
          </cell>
          <cell r="AF890">
            <v>0</v>
          </cell>
          <cell r="AH890">
            <v>0</v>
          </cell>
          <cell r="AL890">
            <v>0</v>
          </cell>
          <cell r="AN890">
            <v>0</v>
          </cell>
          <cell r="AO890">
            <v>0</v>
          </cell>
          <cell r="AP890">
            <v>0</v>
          </cell>
          <cell r="AQ890">
            <v>0</v>
          </cell>
          <cell r="AR890">
            <v>0</v>
          </cell>
          <cell r="AS890">
            <v>0</v>
          </cell>
          <cell r="BB890">
            <v>0</v>
          </cell>
        </row>
        <row r="891">
          <cell r="C891" t="str">
            <v>B3623900</v>
          </cell>
          <cell r="D891" t="str">
            <v>YSTB</v>
          </cell>
          <cell r="E891" t="str">
            <v>W201:  Unit B1-01, The Enterprise Centre, University of Reading, Earley Gate, Reading, RG6 6BU</v>
          </cell>
          <cell r="F891">
            <v>0</v>
          </cell>
          <cell r="M891">
            <v>0</v>
          </cell>
          <cell r="N891">
            <v>0</v>
          </cell>
          <cell r="O891">
            <v>0</v>
          </cell>
          <cell r="AF891">
            <v>0</v>
          </cell>
          <cell r="AH891">
            <v>0</v>
          </cell>
          <cell r="AL891">
            <v>0</v>
          </cell>
          <cell r="AN891">
            <v>0</v>
          </cell>
          <cell r="AO891">
            <v>0</v>
          </cell>
          <cell r="AP891">
            <v>0</v>
          </cell>
          <cell r="AQ891">
            <v>0</v>
          </cell>
          <cell r="AR891">
            <v>0</v>
          </cell>
          <cell r="AS891">
            <v>0</v>
          </cell>
          <cell r="BB891">
            <v>0</v>
          </cell>
        </row>
        <row r="892">
          <cell r="C892" t="str">
            <v>B3624000</v>
          </cell>
          <cell r="D892" t="str">
            <v>YSTB</v>
          </cell>
          <cell r="E892" t="str">
            <v>W201:  Unit B0-03, The Enterprise Centre, University of Reading, Earley Gate, Reading, RG6 6BU</v>
          </cell>
          <cell r="F892">
            <v>0</v>
          </cell>
          <cell r="M892">
            <v>0</v>
          </cell>
          <cell r="N892">
            <v>0</v>
          </cell>
          <cell r="O892">
            <v>0</v>
          </cell>
          <cell r="AF892">
            <v>0</v>
          </cell>
          <cell r="AH892">
            <v>0</v>
          </cell>
          <cell r="AL892">
            <v>0</v>
          </cell>
          <cell r="AN892">
            <v>0</v>
          </cell>
          <cell r="AO892">
            <v>0</v>
          </cell>
          <cell r="AP892">
            <v>0</v>
          </cell>
          <cell r="AQ892">
            <v>0</v>
          </cell>
          <cell r="AR892">
            <v>0</v>
          </cell>
          <cell r="AS892">
            <v>0</v>
          </cell>
          <cell r="BB892">
            <v>0</v>
          </cell>
        </row>
        <row r="893">
          <cell r="C893" t="str">
            <v>B3624100</v>
          </cell>
          <cell r="D893" t="str">
            <v>YSTB</v>
          </cell>
          <cell r="E893" t="str">
            <v>W201:  Unit B1-05, The Enterprise Centre, University of Reading, Earley Gate, Reading, RG6 6BU</v>
          </cell>
          <cell r="F893">
            <v>0</v>
          </cell>
          <cell r="M893">
            <v>0</v>
          </cell>
          <cell r="N893">
            <v>0</v>
          </cell>
          <cell r="O893">
            <v>0</v>
          </cell>
          <cell r="AF893">
            <v>0</v>
          </cell>
          <cell r="AH893">
            <v>0</v>
          </cell>
          <cell r="AL893">
            <v>0</v>
          </cell>
          <cell r="AN893">
            <v>0</v>
          </cell>
          <cell r="AO893">
            <v>0</v>
          </cell>
          <cell r="AP893">
            <v>0</v>
          </cell>
          <cell r="AQ893">
            <v>0</v>
          </cell>
          <cell r="AR893">
            <v>0</v>
          </cell>
          <cell r="AS893">
            <v>0</v>
          </cell>
          <cell r="BB893">
            <v>0</v>
          </cell>
        </row>
        <row r="894">
          <cell r="C894" t="str">
            <v>B3624300</v>
          </cell>
          <cell r="D894" t="str">
            <v>YSTB</v>
          </cell>
          <cell r="E894" t="str">
            <v>W201:  Unit B1-07, The Enterprise Centre, University of Reading, Earley Gate, Reading, RG6 6BU</v>
          </cell>
          <cell r="F894">
            <v>0</v>
          </cell>
          <cell r="M894">
            <v>0</v>
          </cell>
          <cell r="N894">
            <v>0</v>
          </cell>
          <cell r="O894">
            <v>0</v>
          </cell>
          <cell r="AF894">
            <v>0</v>
          </cell>
          <cell r="AH894">
            <v>0</v>
          </cell>
          <cell r="AL894">
            <v>0</v>
          </cell>
          <cell r="AN894">
            <v>0</v>
          </cell>
          <cell r="AO894">
            <v>0</v>
          </cell>
          <cell r="AP894">
            <v>0</v>
          </cell>
          <cell r="AQ894">
            <v>0</v>
          </cell>
          <cell r="AR894">
            <v>0</v>
          </cell>
          <cell r="AS894">
            <v>0</v>
          </cell>
          <cell r="BB894">
            <v>0</v>
          </cell>
        </row>
        <row r="895">
          <cell r="C895" t="str">
            <v>B3624400</v>
          </cell>
          <cell r="D895" t="str">
            <v>YSTB</v>
          </cell>
          <cell r="E895" t="str">
            <v>W201:  Unit B0-08b, The Enterprise Centre, University of Reading, Earley Gate, Reading, RG6 6BU</v>
          </cell>
          <cell r="F895">
            <v>0</v>
          </cell>
          <cell r="M895">
            <v>0</v>
          </cell>
          <cell r="N895">
            <v>0</v>
          </cell>
          <cell r="O895">
            <v>0</v>
          </cell>
          <cell r="AF895">
            <v>0</v>
          </cell>
          <cell r="AH895">
            <v>0</v>
          </cell>
          <cell r="AL895">
            <v>0</v>
          </cell>
          <cell r="AN895">
            <v>0</v>
          </cell>
          <cell r="AO895">
            <v>0</v>
          </cell>
          <cell r="AP895">
            <v>0</v>
          </cell>
          <cell r="AQ895">
            <v>0</v>
          </cell>
          <cell r="AR895">
            <v>0</v>
          </cell>
          <cell r="AS895">
            <v>0</v>
          </cell>
          <cell r="BB895">
            <v>0</v>
          </cell>
        </row>
        <row r="896">
          <cell r="C896" t="str">
            <v>B3624500</v>
          </cell>
          <cell r="D896" t="str">
            <v>YSTB</v>
          </cell>
          <cell r="E896" t="str">
            <v>W201:  Unit B0-07, The Enterprise Centre, University of Reading, Earley Gate, Reading, RG6 6BU</v>
          </cell>
          <cell r="F896">
            <v>0</v>
          </cell>
          <cell r="M896">
            <v>0</v>
          </cell>
          <cell r="N896">
            <v>0</v>
          </cell>
          <cell r="O896">
            <v>0</v>
          </cell>
          <cell r="AF896">
            <v>0</v>
          </cell>
          <cell r="AH896">
            <v>0</v>
          </cell>
          <cell r="AL896">
            <v>0</v>
          </cell>
          <cell r="AN896">
            <v>0</v>
          </cell>
          <cell r="AO896">
            <v>0</v>
          </cell>
          <cell r="AP896">
            <v>0</v>
          </cell>
          <cell r="AQ896">
            <v>0</v>
          </cell>
          <cell r="AR896">
            <v>0</v>
          </cell>
          <cell r="AS896">
            <v>0</v>
          </cell>
          <cell r="BB896">
            <v>0</v>
          </cell>
        </row>
        <row r="897">
          <cell r="C897" t="str">
            <v>B3624600</v>
          </cell>
          <cell r="D897" t="str">
            <v>YSTB</v>
          </cell>
          <cell r="E897" t="str">
            <v>W201:  Unit A2-04, The Enterprise Centre, University of Reading, Earley Gate, Reading, RG6 6BU</v>
          </cell>
          <cell r="F897">
            <v>0</v>
          </cell>
          <cell r="M897">
            <v>0</v>
          </cell>
          <cell r="N897">
            <v>0</v>
          </cell>
          <cell r="O897">
            <v>0</v>
          </cell>
          <cell r="AF897">
            <v>0</v>
          </cell>
          <cell r="AH897">
            <v>0</v>
          </cell>
          <cell r="AL897">
            <v>0</v>
          </cell>
          <cell r="AN897">
            <v>0</v>
          </cell>
          <cell r="AO897">
            <v>0</v>
          </cell>
          <cell r="AP897">
            <v>0</v>
          </cell>
          <cell r="AQ897">
            <v>0</v>
          </cell>
          <cell r="AR897">
            <v>0</v>
          </cell>
          <cell r="AS897">
            <v>0</v>
          </cell>
          <cell r="BB897">
            <v>0</v>
          </cell>
        </row>
        <row r="898">
          <cell r="C898" t="str">
            <v>B3624700</v>
          </cell>
          <cell r="D898" t="str">
            <v>YSTB</v>
          </cell>
          <cell r="E898" t="str">
            <v>W201:  Unit B0-05, The Enterprise Centre, University of Reading, Earley Gate, Reading, RG6 6BU</v>
          </cell>
          <cell r="F898">
            <v>0</v>
          </cell>
          <cell r="M898">
            <v>0</v>
          </cell>
          <cell r="N898">
            <v>0</v>
          </cell>
          <cell r="O898">
            <v>0</v>
          </cell>
          <cell r="AF898">
            <v>0</v>
          </cell>
          <cell r="AH898">
            <v>0</v>
          </cell>
          <cell r="AL898">
            <v>0</v>
          </cell>
          <cell r="AN898">
            <v>0</v>
          </cell>
          <cell r="AO898">
            <v>0</v>
          </cell>
          <cell r="AP898">
            <v>0</v>
          </cell>
          <cell r="AQ898">
            <v>0</v>
          </cell>
          <cell r="AR898">
            <v>0</v>
          </cell>
          <cell r="AS898">
            <v>0</v>
          </cell>
          <cell r="BB898">
            <v>0</v>
          </cell>
        </row>
        <row r="899">
          <cell r="C899" t="str">
            <v>B3624800</v>
          </cell>
          <cell r="D899" t="str">
            <v>YSTB</v>
          </cell>
          <cell r="E899" t="str">
            <v>W201:  Unit A0-07 The Enterprise Centre, University of Reading, Earley Gate, Reading, RG6 6BU</v>
          </cell>
          <cell r="F899">
            <v>0</v>
          </cell>
          <cell r="M899">
            <v>0</v>
          </cell>
          <cell r="N899">
            <v>0</v>
          </cell>
          <cell r="O899">
            <v>0</v>
          </cell>
          <cell r="AF899">
            <v>0</v>
          </cell>
          <cell r="AH899">
            <v>0</v>
          </cell>
          <cell r="AL899">
            <v>0</v>
          </cell>
          <cell r="AN899">
            <v>0</v>
          </cell>
          <cell r="AO899">
            <v>0</v>
          </cell>
          <cell r="AP899">
            <v>0</v>
          </cell>
          <cell r="AQ899">
            <v>0</v>
          </cell>
          <cell r="AR899">
            <v>0</v>
          </cell>
          <cell r="AS899">
            <v>0</v>
          </cell>
          <cell r="BB899">
            <v>0</v>
          </cell>
        </row>
        <row r="900">
          <cell r="C900" t="str">
            <v>B3624900</v>
          </cell>
          <cell r="D900" t="str">
            <v>YSTB</v>
          </cell>
          <cell r="E900" t="str">
            <v>W201:  Unit A2-08 The Enterprise Centre, University of Reading, Earley Gate, Reading, RG6 6BU</v>
          </cell>
          <cell r="F900">
            <v>0</v>
          </cell>
          <cell r="M900">
            <v>0</v>
          </cell>
          <cell r="N900">
            <v>0</v>
          </cell>
          <cell r="O900">
            <v>0</v>
          </cell>
          <cell r="AF900">
            <v>0</v>
          </cell>
          <cell r="AH900">
            <v>0</v>
          </cell>
          <cell r="AL900">
            <v>0</v>
          </cell>
          <cell r="AN900">
            <v>0</v>
          </cell>
          <cell r="AO900">
            <v>0</v>
          </cell>
          <cell r="AP900">
            <v>0</v>
          </cell>
          <cell r="AQ900">
            <v>0</v>
          </cell>
          <cell r="AR900">
            <v>0</v>
          </cell>
          <cell r="AS900">
            <v>0</v>
          </cell>
          <cell r="BB900">
            <v>0</v>
          </cell>
        </row>
        <row r="901">
          <cell r="C901" t="str">
            <v>B3625000</v>
          </cell>
          <cell r="D901" t="str">
            <v>YSTB</v>
          </cell>
          <cell r="E901" t="str">
            <v>W201: Unit A1-10 The Enterprise Centre, University of Reading, Earley Gate, Reading, RG6 6BU</v>
          </cell>
          <cell r="F901">
            <v>0</v>
          </cell>
          <cell r="M901">
            <v>0</v>
          </cell>
          <cell r="N901">
            <v>0</v>
          </cell>
          <cell r="O901">
            <v>0</v>
          </cell>
          <cell r="AF901">
            <v>0</v>
          </cell>
          <cell r="AH901">
            <v>0</v>
          </cell>
          <cell r="AL901">
            <v>0</v>
          </cell>
          <cell r="AN901">
            <v>0</v>
          </cell>
          <cell r="AO901">
            <v>0</v>
          </cell>
          <cell r="AP901">
            <v>0</v>
          </cell>
          <cell r="AQ901">
            <v>0</v>
          </cell>
          <cell r="AR901">
            <v>0</v>
          </cell>
          <cell r="AS901">
            <v>0</v>
          </cell>
          <cell r="BB901">
            <v>0</v>
          </cell>
        </row>
        <row r="902">
          <cell r="C902" t="str">
            <v>B3625100</v>
          </cell>
          <cell r="D902" t="str">
            <v>YSTB</v>
          </cell>
          <cell r="E902" t="str">
            <v>W201: Room G23 The Enterprise Centre, University of Reading, Earley Gate, Reading, RG6 6BU</v>
          </cell>
          <cell r="F902">
            <v>0</v>
          </cell>
          <cell r="M902">
            <v>0</v>
          </cell>
          <cell r="N902">
            <v>0</v>
          </cell>
          <cell r="O902">
            <v>0</v>
          </cell>
          <cell r="AF902">
            <v>0</v>
          </cell>
          <cell r="AH902">
            <v>0</v>
          </cell>
          <cell r="AL902">
            <v>0</v>
          </cell>
          <cell r="AN902">
            <v>0</v>
          </cell>
          <cell r="AO902">
            <v>0</v>
          </cell>
          <cell r="AP902">
            <v>0</v>
          </cell>
          <cell r="AQ902">
            <v>0</v>
          </cell>
          <cell r="AR902">
            <v>0</v>
          </cell>
          <cell r="AS902">
            <v>0</v>
          </cell>
          <cell r="BB902">
            <v>0</v>
          </cell>
        </row>
        <row r="903">
          <cell r="C903" t="str">
            <v>B3625200</v>
          </cell>
          <cell r="D903" t="str">
            <v>YSTB</v>
          </cell>
          <cell r="E903" t="str">
            <v>W201: Room 148 The Enterprise Centre, University of Reading, Earley Gate, Reading, RG6 6BU</v>
          </cell>
          <cell r="F903">
            <v>0</v>
          </cell>
          <cell r="M903">
            <v>0</v>
          </cell>
          <cell r="N903">
            <v>0</v>
          </cell>
          <cell r="O903">
            <v>0</v>
          </cell>
          <cell r="AF903">
            <v>0</v>
          </cell>
          <cell r="AH903">
            <v>0</v>
          </cell>
          <cell r="AL903">
            <v>0</v>
          </cell>
          <cell r="AN903">
            <v>0</v>
          </cell>
          <cell r="AO903">
            <v>0</v>
          </cell>
          <cell r="AP903">
            <v>0</v>
          </cell>
          <cell r="AQ903">
            <v>0</v>
          </cell>
          <cell r="AR903">
            <v>0</v>
          </cell>
          <cell r="AS903">
            <v>0</v>
          </cell>
          <cell r="BB903">
            <v>0</v>
          </cell>
        </row>
        <row r="904">
          <cell r="C904" t="str">
            <v>B3625300</v>
          </cell>
          <cell r="D904" t="str">
            <v>YSTB</v>
          </cell>
          <cell r="E904" t="str">
            <v>W201: Unit A1-01 The Enterprise Centre, University of Reading, Earley Gate, Reading, RG6 6BU</v>
          </cell>
          <cell r="F904">
            <v>0</v>
          </cell>
          <cell r="M904">
            <v>0</v>
          </cell>
          <cell r="N904">
            <v>0</v>
          </cell>
          <cell r="O904">
            <v>0</v>
          </cell>
          <cell r="AF904">
            <v>0</v>
          </cell>
          <cell r="AH904">
            <v>0</v>
          </cell>
          <cell r="AL904">
            <v>0</v>
          </cell>
          <cell r="AN904">
            <v>0</v>
          </cell>
          <cell r="AO904">
            <v>0</v>
          </cell>
          <cell r="AP904">
            <v>0</v>
          </cell>
          <cell r="AQ904">
            <v>0</v>
          </cell>
          <cell r="AR904">
            <v>0</v>
          </cell>
          <cell r="AS904">
            <v>0</v>
          </cell>
          <cell r="BB904">
            <v>0</v>
          </cell>
        </row>
        <row r="905">
          <cell r="C905" t="str">
            <v>B3625400</v>
          </cell>
          <cell r="D905" t="str">
            <v>YSTB</v>
          </cell>
          <cell r="E905" t="str">
            <v>W201: Unit A1-02 The Enterprise Centre, University of Reading, Earley Gate, Reading, RG6 6BU</v>
          </cell>
          <cell r="F905">
            <v>0</v>
          </cell>
          <cell r="M905">
            <v>0</v>
          </cell>
          <cell r="N905">
            <v>0</v>
          </cell>
          <cell r="O905">
            <v>0</v>
          </cell>
          <cell r="AF905">
            <v>0</v>
          </cell>
          <cell r="AH905">
            <v>0</v>
          </cell>
          <cell r="AL905">
            <v>0</v>
          </cell>
          <cell r="AN905">
            <v>0</v>
          </cell>
          <cell r="AO905">
            <v>0</v>
          </cell>
          <cell r="AP905">
            <v>0</v>
          </cell>
          <cell r="AQ905">
            <v>0</v>
          </cell>
          <cell r="AR905">
            <v>0</v>
          </cell>
          <cell r="AS905">
            <v>0</v>
          </cell>
          <cell r="BB905">
            <v>0</v>
          </cell>
        </row>
        <row r="906">
          <cell r="C906" t="str">
            <v>B3625500</v>
          </cell>
          <cell r="D906" t="str">
            <v>YSTB</v>
          </cell>
          <cell r="E906" t="str">
            <v>W201: Unit A1-05 The Enterprise Centre, University of Reading, Earley Gate, Reading, RG6 6BU</v>
          </cell>
          <cell r="F906">
            <v>0</v>
          </cell>
          <cell r="M906">
            <v>0</v>
          </cell>
          <cell r="N906">
            <v>0</v>
          </cell>
          <cell r="O906">
            <v>0</v>
          </cell>
          <cell r="AF906">
            <v>0</v>
          </cell>
          <cell r="AH906">
            <v>0</v>
          </cell>
          <cell r="AL906">
            <v>0</v>
          </cell>
          <cell r="AN906">
            <v>0</v>
          </cell>
          <cell r="AO906">
            <v>0</v>
          </cell>
          <cell r="AP906">
            <v>0</v>
          </cell>
          <cell r="AQ906">
            <v>0</v>
          </cell>
          <cell r="AR906">
            <v>0</v>
          </cell>
          <cell r="AS906">
            <v>0</v>
          </cell>
          <cell r="BB906">
            <v>0</v>
          </cell>
        </row>
        <row r="907">
          <cell r="C907" t="str">
            <v>B3625600</v>
          </cell>
          <cell r="D907" t="str">
            <v>YSTB</v>
          </cell>
          <cell r="E907" t="str">
            <v>W201: Unit B0-04 The Enterprise Centre, University of Reading, Earley Gate, Reading, RG6 6BU</v>
          </cell>
          <cell r="F907">
            <v>0</v>
          </cell>
          <cell r="M907">
            <v>0</v>
          </cell>
          <cell r="N907">
            <v>0</v>
          </cell>
          <cell r="O907">
            <v>0</v>
          </cell>
          <cell r="AF907">
            <v>0</v>
          </cell>
          <cell r="AH907">
            <v>0</v>
          </cell>
          <cell r="AL907">
            <v>0</v>
          </cell>
          <cell r="AN907">
            <v>0</v>
          </cell>
          <cell r="AO907">
            <v>0</v>
          </cell>
          <cell r="AP907">
            <v>0</v>
          </cell>
          <cell r="AQ907">
            <v>0</v>
          </cell>
          <cell r="AR907">
            <v>0</v>
          </cell>
          <cell r="AS907">
            <v>0</v>
          </cell>
          <cell r="BB907">
            <v>0</v>
          </cell>
        </row>
        <row r="908">
          <cell r="C908" t="str">
            <v>B3625700</v>
          </cell>
          <cell r="D908" t="str">
            <v>YSTB</v>
          </cell>
          <cell r="E908" t="str">
            <v>W201: Unit B0-08a The Enterprise Centre, University of Reading, Earley Gate, Reading, RG6 6BU</v>
          </cell>
          <cell r="F908">
            <v>0</v>
          </cell>
          <cell r="M908">
            <v>0</v>
          </cell>
          <cell r="N908">
            <v>0</v>
          </cell>
          <cell r="O908">
            <v>0</v>
          </cell>
          <cell r="AF908">
            <v>0</v>
          </cell>
          <cell r="AH908">
            <v>0</v>
          </cell>
          <cell r="AL908">
            <v>0</v>
          </cell>
          <cell r="AN908">
            <v>0</v>
          </cell>
          <cell r="AO908">
            <v>0</v>
          </cell>
          <cell r="AP908">
            <v>0</v>
          </cell>
          <cell r="AQ908">
            <v>0</v>
          </cell>
          <cell r="AR908">
            <v>0</v>
          </cell>
          <cell r="AS908">
            <v>0</v>
          </cell>
          <cell r="BB908">
            <v>0</v>
          </cell>
        </row>
        <row r="909">
          <cell r="C909" t="str">
            <v>B3625800</v>
          </cell>
          <cell r="D909" t="str">
            <v>YSTB</v>
          </cell>
          <cell r="E909" t="str">
            <v>W201: Unit B0-08d The Enterprise Centre, University of Reading, Earley Gate, Reading, RG6 6BU</v>
          </cell>
          <cell r="F909">
            <v>0</v>
          </cell>
          <cell r="M909">
            <v>0</v>
          </cell>
          <cell r="N909">
            <v>0</v>
          </cell>
          <cell r="O909">
            <v>0</v>
          </cell>
          <cell r="AF909">
            <v>0</v>
          </cell>
          <cell r="AH909">
            <v>0</v>
          </cell>
          <cell r="AL909">
            <v>0</v>
          </cell>
          <cell r="AN909">
            <v>0</v>
          </cell>
          <cell r="AO909">
            <v>0</v>
          </cell>
          <cell r="AP909">
            <v>0</v>
          </cell>
          <cell r="AQ909">
            <v>0</v>
          </cell>
          <cell r="AR909">
            <v>0</v>
          </cell>
          <cell r="AS909">
            <v>0</v>
          </cell>
          <cell r="BB909">
            <v>0</v>
          </cell>
        </row>
        <row r="910">
          <cell r="C910" t="str">
            <v>B3625900</v>
          </cell>
          <cell r="D910" t="str">
            <v>YSTB</v>
          </cell>
          <cell r="E910" t="str">
            <v>W201: Unit B1-08 The Enterprise Centre, University of Reading, Earley Gate, Reading, RG6 6BU</v>
          </cell>
          <cell r="F910">
            <v>0</v>
          </cell>
          <cell r="M910">
            <v>0</v>
          </cell>
          <cell r="N910">
            <v>0</v>
          </cell>
          <cell r="O910">
            <v>0</v>
          </cell>
          <cell r="AF910">
            <v>0</v>
          </cell>
          <cell r="AH910">
            <v>0</v>
          </cell>
          <cell r="AL910">
            <v>0</v>
          </cell>
          <cell r="AN910">
            <v>0</v>
          </cell>
          <cell r="AO910">
            <v>0</v>
          </cell>
          <cell r="AP910">
            <v>0</v>
          </cell>
          <cell r="AQ910">
            <v>0</v>
          </cell>
          <cell r="AR910">
            <v>0</v>
          </cell>
          <cell r="AS910">
            <v>0</v>
          </cell>
          <cell r="BB910">
            <v>0</v>
          </cell>
        </row>
        <row r="911">
          <cell r="C911" t="str">
            <v>B3626000</v>
          </cell>
          <cell r="D911" t="str">
            <v>YSTB</v>
          </cell>
          <cell r="E911" t="str">
            <v>W201: Unit B0-06 The Enterprise Centre, University of Reading, Earley Gate, Reading, RG6 6BU</v>
          </cell>
          <cell r="F911">
            <v>0</v>
          </cell>
          <cell r="M911">
            <v>0</v>
          </cell>
          <cell r="N911">
            <v>0</v>
          </cell>
          <cell r="O911">
            <v>0</v>
          </cell>
          <cell r="AF911">
            <v>0</v>
          </cell>
          <cell r="AH911">
            <v>0</v>
          </cell>
          <cell r="AL911">
            <v>0</v>
          </cell>
          <cell r="AN911">
            <v>0</v>
          </cell>
          <cell r="AO911">
            <v>0</v>
          </cell>
          <cell r="AP911">
            <v>0</v>
          </cell>
          <cell r="AQ911">
            <v>0</v>
          </cell>
          <cell r="AR911">
            <v>0</v>
          </cell>
          <cell r="AS911">
            <v>0</v>
          </cell>
          <cell r="BB911">
            <v>0</v>
          </cell>
        </row>
        <row r="912">
          <cell r="C912" t="str">
            <v>B3626100</v>
          </cell>
          <cell r="D912" t="str">
            <v>YSTB</v>
          </cell>
          <cell r="E912" t="str">
            <v>W201: Unit B0-08f The Enterprise Centre, University of Reading, Earley Gate, Reading, RG6 6BU</v>
          </cell>
          <cell r="F912">
            <v>0</v>
          </cell>
          <cell r="M912">
            <v>0</v>
          </cell>
          <cell r="N912">
            <v>0</v>
          </cell>
          <cell r="O912">
            <v>0</v>
          </cell>
          <cell r="AF912">
            <v>0</v>
          </cell>
          <cell r="AH912">
            <v>0</v>
          </cell>
          <cell r="AL912">
            <v>0</v>
          </cell>
          <cell r="AN912">
            <v>0</v>
          </cell>
          <cell r="AO912">
            <v>0</v>
          </cell>
          <cell r="AP912">
            <v>0</v>
          </cell>
          <cell r="AQ912">
            <v>0</v>
          </cell>
          <cell r="AR912">
            <v>0</v>
          </cell>
          <cell r="AS912">
            <v>0</v>
          </cell>
          <cell r="BB912">
            <v>0</v>
          </cell>
        </row>
        <row r="913">
          <cell r="C913" t="str">
            <v>B3626200</v>
          </cell>
          <cell r="D913" t="str">
            <v>YSTB</v>
          </cell>
          <cell r="E913" t="str">
            <v>W201: Unit A2-02 The Enterprise Centre, University of Reading, Earley Gate, Reading, RG6 6BU</v>
          </cell>
          <cell r="F913">
            <v>0</v>
          </cell>
          <cell r="M913">
            <v>0</v>
          </cell>
          <cell r="N913">
            <v>0</v>
          </cell>
          <cell r="O913">
            <v>0</v>
          </cell>
          <cell r="AF913">
            <v>0</v>
          </cell>
          <cell r="AH913">
            <v>0</v>
          </cell>
          <cell r="AL913">
            <v>0</v>
          </cell>
          <cell r="AN913">
            <v>0</v>
          </cell>
          <cell r="AO913">
            <v>0</v>
          </cell>
          <cell r="AP913">
            <v>0</v>
          </cell>
          <cell r="AQ913">
            <v>0</v>
          </cell>
          <cell r="AR913">
            <v>0</v>
          </cell>
          <cell r="AS913">
            <v>0</v>
          </cell>
          <cell r="BB913">
            <v>0</v>
          </cell>
        </row>
        <row r="914">
          <cell r="C914" t="str">
            <v>B3626300</v>
          </cell>
          <cell r="D914" t="str">
            <v>YSTB</v>
          </cell>
          <cell r="E914" t="str">
            <v>W201: Unit B0-02 The Enterprise Centre, University of Reading, Earley Gate, Reading, RG6 6BU</v>
          </cell>
          <cell r="F914">
            <v>0</v>
          </cell>
          <cell r="M914">
            <v>0</v>
          </cell>
          <cell r="N914">
            <v>0</v>
          </cell>
          <cell r="O914">
            <v>0</v>
          </cell>
          <cell r="AF914">
            <v>0</v>
          </cell>
          <cell r="AH914">
            <v>0</v>
          </cell>
          <cell r="AL914">
            <v>0</v>
          </cell>
          <cell r="AN914">
            <v>0</v>
          </cell>
          <cell r="AO914">
            <v>0</v>
          </cell>
          <cell r="AP914">
            <v>0</v>
          </cell>
          <cell r="AQ914">
            <v>0</v>
          </cell>
          <cell r="AR914">
            <v>0</v>
          </cell>
          <cell r="AS914">
            <v>0</v>
          </cell>
          <cell r="BB914">
            <v>0</v>
          </cell>
        </row>
        <row r="915">
          <cell r="C915" t="str">
            <v>B3626400</v>
          </cell>
          <cell r="D915" t="str">
            <v>YSTB</v>
          </cell>
          <cell r="E915" t="str">
            <v>W201: Unit A0-09 The Enterprise Centre, University of Reading, Earley Gate, Reading, RG6 6BU</v>
          </cell>
          <cell r="F915">
            <v>0</v>
          </cell>
          <cell r="M915">
            <v>0</v>
          </cell>
          <cell r="N915">
            <v>0</v>
          </cell>
          <cell r="O915">
            <v>0</v>
          </cell>
          <cell r="AF915">
            <v>0</v>
          </cell>
          <cell r="AH915">
            <v>0</v>
          </cell>
          <cell r="AL915">
            <v>0</v>
          </cell>
          <cell r="AN915">
            <v>0</v>
          </cell>
          <cell r="AO915">
            <v>0</v>
          </cell>
          <cell r="AP915">
            <v>0</v>
          </cell>
          <cell r="AQ915">
            <v>0</v>
          </cell>
          <cell r="AR915">
            <v>0</v>
          </cell>
          <cell r="AS915">
            <v>0</v>
          </cell>
          <cell r="BB915">
            <v>0</v>
          </cell>
        </row>
        <row r="916">
          <cell r="C916" t="str">
            <v>B3626500</v>
          </cell>
          <cell r="D916" t="str">
            <v>YSTB</v>
          </cell>
          <cell r="E916" t="str">
            <v>W201: Unit A1-08 The Enterprise Centre, University of Reading, Earley Gate, Reading, RG6 6BU</v>
          </cell>
          <cell r="F916">
            <v>0</v>
          </cell>
          <cell r="M916">
            <v>0</v>
          </cell>
          <cell r="N916">
            <v>0</v>
          </cell>
          <cell r="O916">
            <v>0</v>
          </cell>
          <cell r="AF916">
            <v>0</v>
          </cell>
          <cell r="AH916">
            <v>0</v>
          </cell>
          <cell r="AL916">
            <v>0</v>
          </cell>
          <cell r="AN916">
            <v>0</v>
          </cell>
          <cell r="AO916">
            <v>0</v>
          </cell>
          <cell r="AP916">
            <v>0</v>
          </cell>
          <cell r="AQ916">
            <v>0</v>
          </cell>
          <cell r="AR916">
            <v>0</v>
          </cell>
          <cell r="AS916">
            <v>0</v>
          </cell>
          <cell r="BB916">
            <v>0</v>
          </cell>
        </row>
        <row r="917">
          <cell r="C917" t="str">
            <v>B3400858</v>
          </cell>
          <cell r="D917" t="str">
            <v>BAFQ</v>
          </cell>
          <cell r="E917" t="str">
            <v>W215: Garage 10, Whiteknights Road, Reading, RG6 6BG</v>
          </cell>
          <cell r="F917">
            <v>0</v>
          </cell>
          <cell r="M917">
            <v>0</v>
          </cell>
          <cell r="N917">
            <v>0</v>
          </cell>
          <cell r="O917">
            <v>0</v>
          </cell>
          <cell r="AF917">
            <v>0</v>
          </cell>
          <cell r="AH917">
            <v>0</v>
          </cell>
          <cell r="AL917">
            <v>0</v>
          </cell>
          <cell r="AN917">
            <v>0</v>
          </cell>
          <cell r="AO917">
            <v>0</v>
          </cell>
          <cell r="AP917">
            <v>0</v>
          </cell>
          <cell r="AQ917">
            <v>0</v>
          </cell>
          <cell r="AR917">
            <v>0</v>
          </cell>
          <cell r="AS917">
            <v>0</v>
          </cell>
          <cell r="BB917">
            <v>0</v>
          </cell>
        </row>
        <row r="918">
          <cell r="C918" t="str">
            <v>B3400852</v>
          </cell>
          <cell r="D918" t="str">
            <v>BAFQ</v>
          </cell>
          <cell r="E918" t="str">
            <v>W215: Garage 2, Whiteknights Road, Reading, RG6 6BG</v>
          </cell>
          <cell r="F918">
            <v>0</v>
          </cell>
          <cell r="M918">
            <v>0</v>
          </cell>
          <cell r="N918">
            <v>0</v>
          </cell>
          <cell r="O918">
            <v>0</v>
          </cell>
          <cell r="AF918">
            <v>0</v>
          </cell>
          <cell r="AH918">
            <v>0</v>
          </cell>
          <cell r="AL918">
            <v>0</v>
          </cell>
          <cell r="AN918">
            <v>0</v>
          </cell>
          <cell r="AO918">
            <v>0</v>
          </cell>
          <cell r="AP918">
            <v>0</v>
          </cell>
          <cell r="AQ918">
            <v>0</v>
          </cell>
          <cell r="AR918">
            <v>0</v>
          </cell>
          <cell r="AS918">
            <v>0</v>
          </cell>
          <cell r="BB918">
            <v>0</v>
          </cell>
        </row>
        <row r="919">
          <cell r="C919" t="str">
            <v>B3400854</v>
          </cell>
          <cell r="D919" t="str">
            <v>BAFQ</v>
          </cell>
          <cell r="E919" t="str">
            <v>W215: Garage 4, Whiteknights Road, Reading, RG6 6BG</v>
          </cell>
          <cell r="F919">
            <v>0</v>
          </cell>
          <cell r="M919">
            <v>0</v>
          </cell>
          <cell r="N919">
            <v>0</v>
          </cell>
          <cell r="O919">
            <v>0</v>
          </cell>
          <cell r="AF919">
            <v>0</v>
          </cell>
          <cell r="AH919">
            <v>0</v>
          </cell>
          <cell r="AL919">
            <v>0</v>
          </cell>
          <cell r="AN919">
            <v>0</v>
          </cell>
          <cell r="AO919">
            <v>0</v>
          </cell>
          <cell r="AP919">
            <v>0</v>
          </cell>
          <cell r="AQ919">
            <v>0</v>
          </cell>
          <cell r="AR919">
            <v>0</v>
          </cell>
          <cell r="AS919">
            <v>0</v>
          </cell>
          <cell r="BB919">
            <v>0</v>
          </cell>
        </row>
        <row r="920">
          <cell r="C920" t="str">
            <v>B3400853</v>
          </cell>
          <cell r="D920" t="str">
            <v>BAFQ</v>
          </cell>
          <cell r="E920" t="str">
            <v>W215: Garage 5, Whiteknights Road, Reading, RG6 6BG</v>
          </cell>
          <cell r="F920">
            <v>0</v>
          </cell>
          <cell r="M920">
            <v>0</v>
          </cell>
          <cell r="N920">
            <v>0</v>
          </cell>
          <cell r="O920">
            <v>0</v>
          </cell>
          <cell r="AF920">
            <v>0</v>
          </cell>
          <cell r="AH920">
            <v>0</v>
          </cell>
          <cell r="AL920">
            <v>0</v>
          </cell>
          <cell r="AN920">
            <v>0</v>
          </cell>
          <cell r="AO920">
            <v>0</v>
          </cell>
          <cell r="AP920">
            <v>0</v>
          </cell>
          <cell r="AQ920">
            <v>0</v>
          </cell>
          <cell r="AR920">
            <v>0</v>
          </cell>
          <cell r="AS920">
            <v>0</v>
          </cell>
          <cell r="BB920">
            <v>0</v>
          </cell>
        </row>
        <row r="921">
          <cell r="C921" t="str">
            <v>B3400859</v>
          </cell>
          <cell r="D921" t="str">
            <v>BAFQ</v>
          </cell>
          <cell r="E921" t="str">
            <v>W215: Garage 6, Whiteknights Road, Reading, RG6 6BG</v>
          </cell>
          <cell r="F921">
            <v>0</v>
          </cell>
          <cell r="M921">
            <v>0</v>
          </cell>
          <cell r="N921">
            <v>0</v>
          </cell>
          <cell r="O921">
            <v>0</v>
          </cell>
          <cell r="AF921">
            <v>0</v>
          </cell>
          <cell r="AH921">
            <v>0</v>
          </cell>
          <cell r="AL921">
            <v>0</v>
          </cell>
          <cell r="AN921">
            <v>0</v>
          </cell>
          <cell r="AO921">
            <v>0</v>
          </cell>
          <cell r="AP921">
            <v>0</v>
          </cell>
          <cell r="AQ921">
            <v>0</v>
          </cell>
          <cell r="AR921">
            <v>0</v>
          </cell>
          <cell r="AS921">
            <v>0</v>
          </cell>
          <cell r="BB921">
            <v>0</v>
          </cell>
        </row>
        <row r="922">
          <cell r="C922" t="str">
            <v>B3400856</v>
          </cell>
          <cell r="D922" t="str">
            <v>BAFQ</v>
          </cell>
          <cell r="E922" t="str">
            <v>W215: Garage 7 &amp; 8, Whiteknights Road, Reading, RG6 6BG</v>
          </cell>
          <cell r="F922">
            <v>0</v>
          </cell>
          <cell r="M922">
            <v>0</v>
          </cell>
          <cell r="N922">
            <v>0</v>
          </cell>
          <cell r="O922">
            <v>0</v>
          </cell>
          <cell r="AF922">
            <v>0</v>
          </cell>
          <cell r="AH922">
            <v>0</v>
          </cell>
          <cell r="AL922">
            <v>0</v>
          </cell>
          <cell r="AN922">
            <v>0</v>
          </cell>
          <cell r="AO922">
            <v>0</v>
          </cell>
          <cell r="AP922">
            <v>0</v>
          </cell>
          <cell r="AQ922">
            <v>0</v>
          </cell>
          <cell r="AR922">
            <v>0</v>
          </cell>
          <cell r="AS922">
            <v>0</v>
          </cell>
          <cell r="BB922">
            <v>0</v>
          </cell>
        </row>
        <row r="923">
          <cell r="C923" t="str">
            <v>B3400857</v>
          </cell>
          <cell r="D923" t="str">
            <v>BAFQ</v>
          </cell>
          <cell r="E923" t="str">
            <v>W215: Garage 9, Whiteknights Road, Reading, RG6 6BG</v>
          </cell>
          <cell r="F923">
            <v>0</v>
          </cell>
          <cell r="M923">
            <v>0</v>
          </cell>
          <cell r="N923">
            <v>0</v>
          </cell>
          <cell r="O923">
            <v>0</v>
          </cell>
          <cell r="AF923">
            <v>0</v>
          </cell>
          <cell r="AH923">
            <v>0</v>
          </cell>
          <cell r="AL923">
            <v>0</v>
          </cell>
          <cell r="AN923">
            <v>0</v>
          </cell>
          <cell r="AO923">
            <v>0</v>
          </cell>
          <cell r="AP923">
            <v>0</v>
          </cell>
          <cell r="AQ923">
            <v>0</v>
          </cell>
          <cell r="AR923">
            <v>0</v>
          </cell>
          <cell r="AS923">
            <v>0</v>
          </cell>
          <cell r="BB923">
            <v>0</v>
          </cell>
        </row>
        <row r="924">
          <cell r="C924" t="str">
            <v>B3400855</v>
          </cell>
          <cell r="D924" t="str">
            <v>BAFQ</v>
          </cell>
          <cell r="E924" t="str">
            <v>W215: Garage 1, Whiteknights Road, Reading, RG6 6BG</v>
          </cell>
          <cell r="F924">
            <v>0</v>
          </cell>
          <cell r="M924">
            <v>0</v>
          </cell>
          <cell r="N924">
            <v>0</v>
          </cell>
          <cell r="O924">
            <v>0</v>
          </cell>
          <cell r="AF924">
            <v>0</v>
          </cell>
          <cell r="AH924">
            <v>0</v>
          </cell>
          <cell r="AL924">
            <v>0</v>
          </cell>
          <cell r="AN924">
            <v>0</v>
          </cell>
          <cell r="AO924">
            <v>0</v>
          </cell>
          <cell r="AP924">
            <v>0</v>
          </cell>
          <cell r="AQ924">
            <v>0</v>
          </cell>
          <cell r="AR924">
            <v>0</v>
          </cell>
          <cell r="AS924">
            <v>0</v>
          </cell>
          <cell r="BB924">
            <v>0</v>
          </cell>
        </row>
        <row r="925">
          <cell r="C925" t="str">
            <v>UPP43</v>
          </cell>
          <cell r="D925" t="str">
            <v>NJAA</v>
          </cell>
          <cell r="E925" t="str">
            <v>W216:UOR to UPP (1) Long Lease- Bridges Hall West, University of Reading, Whiteknights Road, Reading (RG6 6BG).</v>
          </cell>
          <cell r="F925">
            <v>0</v>
          </cell>
          <cell r="M925">
            <v>0</v>
          </cell>
          <cell r="N925">
            <v>0</v>
          </cell>
          <cell r="O925">
            <v>0</v>
          </cell>
          <cell r="AF925">
            <v>0</v>
          </cell>
          <cell r="AH925">
            <v>0</v>
          </cell>
          <cell r="AL925">
            <v>0</v>
          </cell>
          <cell r="AN925">
            <v>0</v>
          </cell>
          <cell r="AO925">
            <v>0</v>
          </cell>
          <cell r="AP925">
            <v>0</v>
          </cell>
          <cell r="AQ925">
            <v>0</v>
          </cell>
          <cell r="AR925">
            <v>0</v>
          </cell>
          <cell r="AS925">
            <v>0</v>
          </cell>
          <cell r="BB925">
            <v>0</v>
          </cell>
        </row>
        <row r="926">
          <cell r="C926" t="str">
            <v>UPP44</v>
          </cell>
          <cell r="D926" t="str">
            <v>NJAA</v>
          </cell>
          <cell r="E926" t="str">
            <v>W216:UPP (1) to UOR Underlease- Bridges Hall West, University of Reading, Whiteknights Road, Reading (RG6 6BG).</v>
          </cell>
          <cell r="F926">
            <v>0</v>
          </cell>
          <cell r="M926">
            <v>0</v>
          </cell>
          <cell r="N926">
            <v>0</v>
          </cell>
          <cell r="O926">
            <v>0</v>
          </cell>
          <cell r="AF926">
            <v>0</v>
          </cell>
          <cell r="AH926">
            <v>0</v>
          </cell>
          <cell r="AL926">
            <v>0</v>
          </cell>
          <cell r="AN926">
            <v>0</v>
          </cell>
          <cell r="AO926">
            <v>0</v>
          </cell>
          <cell r="AP926">
            <v>0</v>
          </cell>
          <cell r="AQ926">
            <v>0</v>
          </cell>
          <cell r="AR926">
            <v>0</v>
          </cell>
          <cell r="AS926">
            <v>0</v>
          </cell>
          <cell r="BB926">
            <v>0</v>
          </cell>
        </row>
        <row r="927">
          <cell r="C927" t="str">
            <v>UPP45</v>
          </cell>
          <cell r="D927" t="str">
            <v>NJAA</v>
          </cell>
          <cell r="E927" t="str">
            <v>W217:UOR to UPP (1) Long Lease- Bridges Hall East, University Of Reading, Whiteknights Road, Reading (RG6 6BG).</v>
          </cell>
          <cell r="F927">
            <v>0</v>
          </cell>
          <cell r="M927">
            <v>0</v>
          </cell>
          <cell r="N927">
            <v>0</v>
          </cell>
          <cell r="O927">
            <v>0</v>
          </cell>
          <cell r="AF927">
            <v>0</v>
          </cell>
          <cell r="AH927">
            <v>0</v>
          </cell>
          <cell r="AL927">
            <v>0</v>
          </cell>
          <cell r="AN927">
            <v>0</v>
          </cell>
          <cell r="AO927">
            <v>0</v>
          </cell>
          <cell r="AP927">
            <v>0</v>
          </cell>
          <cell r="AQ927">
            <v>0</v>
          </cell>
          <cell r="AR927">
            <v>0</v>
          </cell>
          <cell r="AS927">
            <v>0</v>
          </cell>
          <cell r="BB927">
            <v>0</v>
          </cell>
        </row>
        <row r="928">
          <cell r="C928" t="str">
            <v>UPP46</v>
          </cell>
          <cell r="D928" t="str">
            <v>NJAA</v>
          </cell>
          <cell r="E928" t="str">
            <v>W217:UPP (1) to UOR Underlease- Bridges Hall East, University Of Reading, Whiteknights Road, Reading (RG6 6BG).</v>
          </cell>
          <cell r="F928">
            <v>0</v>
          </cell>
          <cell r="M928">
            <v>0</v>
          </cell>
          <cell r="N928">
            <v>0</v>
          </cell>
          <cell r="O928">
            <v>0</v>
          </cell>
          <cell r="AF928">
            <v>0</v>
          </cell>
          <cell r="AH928">
            <v>0</v>
          </cell>
          <cell r="AL928">
            <v>0</v>
          </cell>
          <cell r="AN928">
            <v>0</v>
          </cell>
          <cell r="AO928">
            <v>0</v>
          </cell>
          <cell r="AP928">
            <v>0</v>
          </cell>
          <cell r="AQ928">
            <v>0</v>
          </cell>
          <cell r="AR928">
            <v>0</v>
          </cell>
          <cell r="AS928">
            <v>0</v>
          </cell>
          <cell r="BB928">
            <v>0</v>
          </cell>
        </row>
        <row r="929">
          <cell r="C929" t="str">
            <v>B3400415</v>
          </cell>
          <cell r="D929" t="str">
            <v>XRET</v>
          </cell>
          <cell r="E929" t="str">
            <v>W245: The Squash Court, Wessex Hall, Whiteknights Road, Reading, RG6 6BQ</v>
          </cell>
          <cell r="F929">
            <v>0</v>
          </cell>
          <cell r="M929">
            <v>0</v>
          </cell>
          <cell r="N929">
            <v>0</v>
          </cell>
          <cell r="O929">
            <v>0</v>
          </cell>
          <cell r="AF929">
            <v>0</v>
          </cell>
          <cell r="AH929">
            <v>0</v>
          </cell>
          <cell r="AL929">
            <v>0</v>
          </cell>
          <cell r="AN929">
            <v>0</v>
          </cell>
          <cell r="AO929">
            <v>0</v>
          </cell>
          <cell r="AP929">
            <v>0</v>
          </cell>
          <cell r="AQ929">
            <v>0</v>
          </cell>
          <cell r="AR929">
            <v>0</v>
          </cell>
          <cell r="AS929">
            <v>0</v>
          </cell>
          <cell r="BB929">
            <v>0</v>
          </cell>
        </row>
        <row r="930">
          <cell r="C930" t="str">
            <v>B3400416</v>
          </cell>
          <cell r="D930" t="str">
            <v>XRET</v>
          </cell>
          <cell r="E930" t="str">
            <v>W246: Walled Garden, Bridges Hall, Whiteknights Road, Reading, RG6 6BG</v>
          </cell>
          <cell r="F930">
            <v>0</v>
          </cell>
          <cell r="M930">
            <v>0</v>
          </cell>
          <cell r="N930">
            <v>0</v>
          </cell>
          <cell r="O930">
            <v>0</v>
          </cell>
          <cell r="AF930">
            <v>0</v>
          </cell>
          <cell r="AH930">
            <v>0</v>
          </cell>
          <cell r="AL930">
            <v>0</v>
          </cell>
          <cell r="AN930">
            <v>0</v>
          </cell>
          <cell r="AO930">
            <v>0</v>
          </cell>
          <cell r="AP930">
            <v>0</v>
          </cell>
          <cell r="AQ930">
            <v>0</v>
          </cell>
          <cell r="AR930">
            <v>0</v>
          </cell>
          <cell r="AS930">
            <v>0</v>
          </cell>
          <cell r="BB930">
            <v>0</v>
          </cell>
        </row>
        <row r="931">
          <cell r="C931" t="str">
            <v>B2510654</v>
          </cell>
          <cell r="D931" t="str">
            <v>BAFQ</v>
          </cell>
          <cell r="E931" t="str">
            <v>W252: Outbuilding - at the rear of Citadel, Whiteknights, Reading, RG6 6BG</v>
          </cell>
          <cell r="F931">
            <v>0</v>
          </cell>
          <cell r="M931">
            <v>0</v>
          </cell>
          <cell r="N931">
            <v>0</v>
          </cell>
          <cell r="O931">
            <v>0</v>
          </cell>
          <cell r="AF931">
            <v>0</v>
          </cell>
          <cell r="AH931">
            <v>0</v>
          </cell>
          <cell r="AL931">
            <v>0</v>
          </cell>
          <cell r="AN931">
            <v>0</v>
          </cell>
          <cell r="AO931">
            <v>0</v>
          </cell>
          <cell r="AP931">
            <v>0</v>
          </cell>
          <cell r="AQ931">
            <v>0</v>
          </cell>
          <cell r="AR931">
            <v>0</v>
          </cell>
          <cell r="AS931">
            <v>0</v>
          </cell>
          <cell r="BB931">
            <v>0</v>
          </cell>
        </row>
        <row r="932">
          <cell r="C932" t="str">
            <v>B3400915</v>
          </cell>
          <cell r="D932" t="str">
            <v>BAFQ</v>
          </cell>
          <cell r="E932" t="str">
            <v>W260: Garages 1 &amp; 2, Bridges Hall Garages, Whiteknights Road, Earley, Reading, RG6 6BQ</v>
          </cell>
          <cell r="F932">
            <v>0</v>
          </cell>
          <cell r="M932">
            <v>0</v>
          </cell>
          <cell r="N932">
            <v>0</v>
          </cell>
          <cell r="O932">
            <v>0</v>
          </cell>
          <cell r="AF932">
            <v>0</v>
          </cell>
          <cell r="AH932">
            <v>0</v>
          </cell>
          <cell r="AL932">
            <v>0</v>
          </cell>
          <cell r="AN932">
            <v>0</v>
          </cell>
          <cell r="AO932">
            <v>0</v>
          </cell>
          <cell r="AP932">
            <v>0</v>
          </cell>
          <cell r="AQ932">
            <v>0</v>
          </cell>
          <cell r="AR932">
            <v>0</v>
          </cell>
          <cell r="AS932">
            <v>0</v>
          </cell>
          <cell r="BB932">
            <v>0</v>
          </cell>
        </row>
        <row r="933">
          <cell r="C933" t="str">
            <v>GG</v>
          </cell>
          <cell r="D933" t="str">
            <v>TBC</v>
          </cell>
          <cell r="E933" t="str">
            <v>W281, Gas Governer Site, Wilderness Road, Earley, Reading, RG6 5RQ</v>
          </cell>
          <cell r="F933">
            <v>0</v>
          </cell>
          <cell r="M933">
            <v>0</v>
          </cell>
          <cell r="N933">
            <v>0</v>
          </cell>
          <cell r="O933">
            <v>0</v>
          </cell>
          <cell r="AF933">
            <v>0</v>
          </cell>
          <cell r="AH933">
            <v>0</v>
          </cell>
          <cell r="AL933">
            <v>0</v>
          </cell>
          <cell r="AN933">
            <v>0</v>
          </cell>
          <cell r="AO933">
            <v>0</v>
          </cell>
          <cell r="AP933">
            <v>0</v>
          </cell>
          <cell r="AQ933">
            <v>0</v>
          </cell>
          <cell r="AR933">
            <v>0</v>
          </cell>
          <cell r="AS933">
            <v>0</v>
          </cell>
          <cell r="BB933">
            <v>0</v>
          </cell>
        </row>
        <row r="934">
          <cell r="C934" t="str">
            <v>B2528112</v>
          </cell>
          <cell r="D934" t="str">
            <v>BAFQ</v>
          </cell>
          <cell r="E934" t="str">
            <v>W284: 1 Broadoak Place</v>
          </cell>
          <cell r="F934">
            <v>0</v>
          </cell>
          <cell r="M934">
            <v>0</v>
          </cell>
          <cell r="N934">
            <v>0</v>
          </cell>
          <cell r="O934">
            <v>0</v>
          </cell>
          <cell r="AF934">
            <v>0</v>
          </cell>
          <cell r="AH934">
            <v>0</v>
          </cell>
          <cell r="AL934">
            <v>0</v>
          </cell>
          <cell r="AN934">
            <v>0</v>
          </cell>
          <cell r="AO934">
            <v>0</v>
          </cell>
          <cell r="AP934">
            <v>0</v>
          </cell>
          <cell r="AQ934">
            <v>0</v>
          </cell>
          <cell r="AR934">
            <v>0</v>
          </cell>
          <cell r="AS934">
            <v>0</v>
          </cell>
          <cell r="BB934">
            <v>0</v>
          </cell>
        </row>
        <row r="935">
          <cell r="C935" t="str">
            <v>B2528113</v>
          </cell>
          <cell r="D935" t="str">
            <v>BAFQ</v>
          </cell>
          <cell r="E935" t="str">
            <v xml:space="preserve">W285: 2 Broadoak Place </v>
          </cell>
          <cell r="F935">
            <v>0</v>
          </cell>
          <cell r="M935">
            <v>0</v>
          </cell>
          <cell r="N935">
            <v>0</v>
          </cell>
          <cell r="O935">
            <v>0</v>
          </cell>
          <cell r="AF935">
            <v>0</v>
          </cell>
          <cell r="AH935">
            <v>0</v>
          </cell>
          <cell r="AL935">
            <v>0</v>
          </cell>
          <cell r="AN935">
            <v>0</v>
          </cell>
          <cell r="AO935">
            <v>0</v>
          </cell>
          <cell r="AP935">
            <v>0</v>
          </cell>
          <cell r="AQ935">
            <v>0</v>
          </cell>
          <cell r="AR935">
            <v>0</v>
          </cell>
          <cell r="AS935">
            <v>0</v>
          </cell>
          <cell r="BB935">
            <v>0</v>
          </cell>
        </row>
        <row r="936">
          <cell r="C936" t="str">
            <v>B2528114</v>
          </cell>
          <cell r="D936" t="str">
            <v>BAFQ</v>
          </cell>
          <cell r="E936" t="str">
            <v>W286: 3 Broadoak Place</v>
          </cell>
          <cell r="F936">
            <v>0</v>
          </cell>
          <cell r="M936">
            <v>0</v>
          </cell>
          <cell r="N936">
            <v>0</v>
          </cell>
          <cell r="O936">
            <v>0</v>
          </cell>
          <cell r="AF936">
            <v>0</v>
          </cell>
          <cell r="AH936">
            <v>0</v>
          </cell>
          <cell r="AL936">
            <v>0</v>
          </cell>
          <cell r="AN936">
            <v>0</v>
          </cell>
          <cell r="AO936">
            <v>0</v>
          </cell>
          <cell r="AP936">
            <v>0</v>
          </cell>
          <cell r="AQ936">
            <v>0</v>
          </cell>
          <cell r="AR936">
            <v>0</v>
          </cell>
          <cell r="AS936">
            <v>0</v>
          </cell>
          <cell r="BB936">
            <v>0</v>
          </cell>
        </row>
        <row r="937">
          <cell r="C937" t="str">
            <v>B2528115</v>
          </cell>
          <cell r="D937" t="str">
            <v>BAFQ</v>
          </cell>
          <cell r="E937" t="str">
            <v>W287: 4 Broadoak Place</v>
          </cell>
          <cell r="F937">
            <v>0</v>
          </cell>
          <cell r="M937">
            <v>0</v>
          </cell>
          <cell r="N937">
            <v>0</v>
          </cell>
          <cell r="O937">
            <v>0</v>
          </cell>
          <cell r="AF937">
            <v>0</v>
          </cell>
          <cell r="AH937">
            <v>0</v>
          </cell>
          <cell r="AL937">
            <v>0</v>
          </cell>
          <cell r="AN937">
            <v>0</v>
          </cell>
          <cell r="AO937">
            <v>0</v>
          </cell>
          <cell r="AP937">
            <v>0</v>
          </cell>
          <cell r="AQ937">
            <v>0</v>
          </cell>
          <cell r="AR937">
            <v>0</v>
          </cell>
          <cell r="AS937">
            <v>0</v>
          </cell>
          <cell r="BB937">
            <v>0</v>
          </cell>
        </row>
        <row r="938">
          <cell r="C938" t="str">
            <v>B2528116</v>
          </cell>
          <cell r="D938" t="str">
            <v>BAFQ</v>
          </cell>
          <cell r="E938" t="str">
            <v>W288: 5 Broadoak Place</v>
          </cell>
          <cell r="F938">
            <v>0</v>
          </cell>
          <cell r="M938">
            <v>0</v>
          </cell>
          <cell r="N938">
            <v>0</v>
          </cell>
          <cell r="O938">
            <v>0</v>
          </cell>
          <cell r="AF938">
            <v>0</v>
          </cell>
          <cell r="AH938">
            <v>0</v>
          </cell>
          <cell r="AL938">
            <v>0</v>
          </cell>
          <cell r="AN938">
            <v>0</v>
          </cell>
          <cell r="AO938">
            <v>0</v>
          </cell>
          <cell r="AP938">
            <v>0</v>
          </cell>
          <cell r="AQ938">
            <v>0</v>
          </cell>
          <cell r="AR938">
            <v>0</v>
          </cell>
          <cell r="AS938">
            <v>0</v>
          </cell>
          <cell r="BB938">
            <v>0</v>
          </cell>
        </row>
        <row r="939">
          <cell r="C939" t="str">
            <v>B2528117</v>
          </cell>
          <cell r="D939" t="str">
            <v>BAFQ</v>
          </cell>
          <cell r="E939" t="str">
            <v>W289: 6 Broadoak Place</v>
          </cell>
          <cell r="F939">
            <v>0</v>
          </cell>
          <cell r="M939">
            <v>0</v>
          </cell>
          <cell r="N939">
            <v>0</v>
          </cell>
          <cell r="O939">
            <v>0</v>
          </cell>
          <cell r="AF939">
            <v>0</v>
          </cell>
          <cell r="AH939">
            <v>0</v>
          </cell>
          <cell r="AL939">
            <v>0</v>
          </cell>
          <cell r="AN939">
            <v>0</v>
          </cell>
          <cell r="AO939">
            <v>0</v>
          </cell>
          <cell r="AP939">
            <v>0</v>
          </cell>
          <cell r="AQ939">
            <v>0</v>
          </cell>
          <cell r="AR939">
            <v>0</v>
          </cell>
          <cell r="AS939">
            <v>0</v>
          </cell>
          <cell r="BB939">
            <v>0</v>
          </cell>
        </row>
        <row r="940">
          <cell r="C940" t="str">
            <v>B2528118</v>
          </cell>
          <cell r="D940" t="str">
            <v>BAFQ</v>
          </cell>
          <cell r="E940" t="str">
            <v>W290: 7 Broadoak Place</v>
          </cell>
          <cell r="F940">
            <v>0</v>
          </cell>
          <cell r="M940">
            <v>0</v>
          </cell>
          <cell r="N940">
            <v>0</v>
          </cell>
          <cell r="O940">
            <v>0</v>
          </cell>
          <cell r="AF940">
            <v>0</v>
          </cell>
          <cell r="AH940">
            <v>0</v>
          </cell>
          <cell r="AL940">
            <v>0</v>
          </cell>
          <cell r="AN940">
            <v>0</v>
          </cell>
          <cell r="AO940">
            <v>0</v>
          </cell>
          <cell r="AP940">
            <v>0</v>
          </cell>
          <cell r="AQ940">
            <v>0</v>
          </cell>
          <cell r="AR940">
            <v>0</v>
          </cell>
          <cell r="AS940">
            <v>0</v>
          </cell>
          <cell r="BB940">
            <v>0</v>
          </cell>
        </row>
        <row r="941">
          <cell r="C941" t="str">
            <v>B2528119</v>
          </cell>
          <cell r="D941" t="str">
            <v>BAFQ</v>
          </cell>
          <cell r="E941" t="str">
            <v>W291: 8 Broadoak Place</v>
          </cell>
          <cell r="F941">
            <v>0</v>
          </cell>
          <cell r="M941">
            <v>0</v>
          </cell>
          <cell r="N941">
            <v>0</v>
          </cell>
          <cell r="O941">
            <v>0</v>
          </cell>
          <cell r="AF941">
            <v>0</v>
          </cell>
          <cell r="AH941">
            <v>0</v>
          </cell>
          <cell r="AL941">
            <v>0</v>
          </cell>
          <cell r="AN941">
            <v>0</v>
          </cell>
          <cell r="AO941">
            <v>0</v>
          </cell>
          <cell r="AP941">
            <v>0</v>
          </cell>
          <cell r="AQ941">
            <v>0</v>
          </cell>
          <cell r="AR941">
            <v>0</v>
          </cell>
          <cell r="AS941">
            <v>0</v>
          </cell>
          <cell r="BB941">
            <v>0</v>
          </cell>
        </row>
        <row r="942">
          <cell r="C942" t="str">
            <v>B2528120</v>
          </cell>
          <cell r="D942" t="str">
            <v>BAFQ</v>
          </cell>
          <cell r="E942" t="str">
            <v xml:space="preserve">W292: 9 Broadoak Place </v>
          </cell>
          <cell r="F942">
            <v>0</v>
          </cell>
          <cell r="M942">
            <v>0</v>
          </cell>
          <cell r="N942">
            <v>0</v>
          </cell>
          <cell r="O942">
            <v>0</v>
          </cell>
          <cell r="AF942">
            <v>0</v>
          </cell>
          <cell r="AH942">
            <v>0</v>
          </cell>
          <cell r="AL942">
            <v>0</v>
          </cell>
          <cell r="AN942">
            <v>0</v>
          </cell>
          <cell r="AO942">
            <v>0</v>
          </cell>
          <cell r="AP942">
            <v>0</v>
          </cell>
          <cell r="AQ942">
            <v>0</v>
          </cell>
          <cell r="AR942">
            <v>0</v>
          </cell>
          <cell r="AS942">
            <v>0</v>
          </cell>
          <cell r="BB942">
            <v>0</v>
          </cell>
        </row>
        <row r="943">
          <cell r="C943" t="str">
            <v>B2528121</v>
          </cell>
          <cell r="D943" t="str">
            <v>BAFQ</v>
          </cell>
          <cell r="E943" t="str">
            <v xml:space="preserve">W293: 10 Broadoak Place </v>
          </cell>
          <cell r="F943">
            <v>0</v>
          </cell>
          <cell r="M943">
            <v>0</v>
          </cell>
          <cell r="N943">
            <v>0</v>
          </cell>
          <cell r="O943">
            <v>0</v>
          </cell>
          <cell r="AF943">
            <v>0</v>
          </cell>
          <cell r="AH943">
            <v>0</v>
          </cell>
          <cell r="AL943">
            <v>0</v>
          </cell>
          <cell r="AN943">
            <v>0</v>
          </cell>
          <cell r="AO943">
            <v>0</v>
          </cell>
          <cell r="AP943">
            <v>0</v>
          </cell>
          <cell r="AQ943">
            <v>0</v>
          </cell>
          <cell r="AR943">
            <v>0</v>
          </cell>
          <cell r="AS943">
            <v>0</v>
          </cell>
          <cell r="BB943">
            <v>0</v>
          </cell>
        </row>
        <row r="944">
          <cell r="C944" t="str">
            <v>B2519800</v>
          </cell>
          <cell r="D944" t="str">
            <v>BAFQ</v>
          </cell>
          <cell r="E944" t="str">
            <v>W804: Whiteknights Lake, Whiteknights, Reading, RG6 6BG</v>
          </cell>
          <cell r="F944">
            <v>0</v>
          </cell>
          <cell r="M944">
            <v>0</v>
          </cell>
          <cell r="N944">
            <v>0</v>
          </cell>
          <cell r="O944">
            <v>0</v>
          </cell>
          <cell r="AF944">
            <v>0</v>
          </cell>
          <cell r="AH944">
            <v>0</v>
          </cell>
          <cell r="AL944">
            <v>0</v>
          </cell>
          <cell r="AN944">
            <v>0</v>
          </cell>
          <cell r="AO944">
            <v>0</v>
          </cell>
          <cell r="AP944">
            <v>0</v>
          </cell>
          <cell r="AQ944">
            <v>0</v>
          </cell>
          <cell r="AR944">
            <v>0</v>
          </cell>
          <cell r="AS944">
            <v>0</v>
          </cell>
          <cell r="BB944">
            <v>0</v>
          </cell>
        </row>
        <row r="945">
          <cell r="C945" t="str">
            <v>B2519900</v>
          </cell>
          <cell r="D945" t="str">
            <v>BAFQ</v>
          </cell>
          <cell r="E945" t="str">
            <v>W805: Windsor Hall (aerials) O2, Windsor Hall, Upper Redlands Road, Reading, RG1 5JL</v>
          </cell>
          <cell r="F945">
            <v>0</v>
          </cell>
          <cell r="M945">
            <v>0</v>
          </cell>
          <cell r="N945">
            <v>0</v>
          </cell>
          <cell r="O945">
            <v>0</v>
          </cell>
          <cell r="AF945">
            <v>0</v>
          </cell>
          <cell r="AH945">
            <v>0</v>
          </cell>
          <cell r="AL945">
            <v>0</v>
          </cell>
          <cell r="AN945">
            <v>0</v>
          </cell>
          <cell r="AO945">
            <v>0</v>
          </cell>
          <cell r="AP945">
            <v>0</v>
          </cell>
          <cell r="AQ945">
            <v>0</v>
          </cell>
          <cell r="AR945">
            <v>0</v>
          </cell>
          <cell r="AS945">
            <v>0</v>
          </cell>
          <cell r="BB945">
            <v>0</v>
          </cell>
        </row>
        <row r="946">
          <cell r="C946" t="str">
            <v>B2519901</v>
          </cell>
          <cell r="D946" t="str">
            <v>BAFQ</v>
          </cell>
          <cell r="E946" t="str">
            <v>W805:Windsor Hall (aerials) T-mobile, Windsor Hall, Upper Redlands Road, Reading, RG1 5JL</v>
          </cell>
          <cell r="F946">
            <v>0</v>
          </cell>
          <cell r="M946">
            <v>0</v>
          </cell>
          <cell r="N946">
            <v>0</v>
          </cell>
          <cell r="O946">
            <v>0</v>
          </cell>
          <cell r="AF946">
            <v>0</v>
          </cell>
          <cell r="AH946">
            <v>0</v>
          </cell>
          <cell r="AL946">
            <v>0</v>
          </cell>
          <cell r="AN946">
            <v>0</v>
          </cell>
          <cell r="AO946">
            <v>0</v>
          </cell>
          <cell r="AP946">
            <v>0</v>
          </cell>
          <cell r="AQ946">
            <v>0</v>
          </cell>
          <cell r="AR946">
            <v>0</v>
          </cell>
          <cell r="AS946">
            <v>0</v>
          </cell>
          <cell r="BB946">
            <v>0</v>
          </cell>
        </row>
        <row r="947">
          <cell r="C947" t="str">
            <v>B2519902</v>
          </cell>
          <cell r="D947" t="str">
            <v>BAFQ</v>
          </cell>
          <cell r="E947" t="str">
            <v>W805: Windsor Hall (aerials) Vodafone, Windsor Hall, Upper Redlands Road, Reading, RG1 5JL</v>
          </cell>
          <cell r="F947">
            <v>0</v>
          </cell>
          <cell r="M947">
            <v>0</v>
          </cell>
          <cell r="N947">
            <v>0</v>
          </cell>
          <cell r="O947">
            <v>0</v>
          </cell>
          <cell r="AF947">
            <v>0</v>
          </cell>
          <cell r="AH947">
            <v>0</v>
          </cell>
          <cell r="AL947">
            <v>0</v>
          </cell>
          <cell r="AN947">
            <v>0</v>
          </cell>
          <cell r="AO947">
            <v>0</v>
          </cell>
          <cell r="AP947">
            <v>0</v>
          </cell>
          <cell r="AQ947">
            <v>0</v>
          </cell>
          <cell r="AR947">
            <v>0</v>
          </cell>
          <cell r="AS947">
            <v>0</v>
          </cell>
          <cell r="BB947">
            <v>0</v>
          </cell>
        </row>
        <row r="948">
          <cell r="C948" t="str">
            <v>B2320000 (2)</v>
          </cell>
          <cell r="D948" t="str">
            <v>NJAA</v>
          </cell>
          <cell r="E948" t="str">
            <v>W809 :Bike Docking Station Central, JJ Thompson, Whiteknights Campus, Pepper Lane, Reading, RG6 6AF</v>
          </cell>
          <cell r="F948">
            <v>0</v>
          </cell>
          <cell r="M948">
            <v>0</v>
          </cell>
          <cell r="N948">
            <v>0</v>
          </cell>
          <cell r="O948">
            <v>0</v>
          </cell>
          <cell r="AF948">
            <v>0</v>
          </cell>
          <cell r="AH948">
            <v>0</v>
          </cell>
          <cell r="AL948">
            <v>0</v>
          </cell>
          <cell r="AN948">
            <v>0</v>
          </cell>
          <cell r="AO948">
            <v>0</v>
          </cell>
          <cell r="AP948">
            <v>0</v>
          </cell>
          <cell r="AQ948">
            <v>0</v>
          </cell>
          <cell r="AR948">
            <v>0</v>
          </cell>
          <cell r="AS948">
            <v>0</v>
          </cell>
          <cell r="BB948">
            <v>0</v>
          </cell>
        </row>
        <row r="949">
          <cell r="C949" t="str">
            <v>B2320000 (3)</v>
          </cell>
          <cell r="D949" t="str">
            <v>NJAA</v>
          </cell>
          <cell r="E949" t="str">
            <v>W808 :Bike Docking Station Earley, Earley gate, Whiteknights Campus, Whiteknights Road, reading, RG6 6AU</v>
          </cell>
          <cell r="F949">
            <v>0</v>
          </cell>
          <cell r="M949">
            <v>0</v>
          </cell>
          <cell r="N949">
            <v>0</v>
          </cell>
          <cell r="O949">
            <v>0</v>
          </cell>
          <cell r="AF949">
            <v>0</v>
          </cell>
          <cell r="AH949">
            <v>0</v>
          </cell>
          <cell r="AL949">
            <v>0</v>
          </cell>
          <cell r="AN949">
            <v>0</v>
          </cell>
          <cell r="AO949">
            <v>0</v>
          </cell>
          <cell r="AP949">
            <v>0</v>
          </cell>
          <cell r="AQ949">
            <v>0</v>
          </cell>
          <cell r="AR949">
            <v>0</v>
          </cell>
          <cell r="AS949">
            <v>0</v>
          </cell>
          <cell r="BB949">
            <v>0</v>
          </cell>
        </row>
        <row r="950">
          <cell r="C950">
            <v>0</v>
          </cell>
          <cell r="D950">
            <v>0</v>
          </cell>
          <cell r="E950">
            <v>0</v>
          </cell>
          <cell r="F950">
            <v>0</v>
          </cell>
          <cell r="M950">
            <v>0</v>
          </cell>
          <cell r="N950">
            <v>0</v>
          </cell>
          <cell r="O950">
            <v>0</v>
          </cell>
          <cell r="AF950">
            <v>0</v>
          </cell>
          <cell r="AH950">
            <v>0</v>
          </cell>
          <cell r="AL950">
            <v>0</v>
          </cell>
          <cell r="AN950">
            <v>0</v>
          </cell>
          <cell r="AO950">
            <v>0</v>
          </cell>
          <cell r="AP950">
            <v>0</v>
          </cell>
          <cell r="AQ950">
            <v>0</v>
          </cell>
          <cell r="AR950">
            <v>0</v>
          </cell>
          <cell r="AS950">
            <v>0</v>
          </cell>
          <cell r="BB950">
            <v>0</v>
          </cell>
        </row>
        <row r="951">
          <cell r="C951">
            <v>0</v>
          </cell>
          <cell r="D951">
            <v>0</v>
          </cell>
          <cell r="E951">
            <v>0</v>
          </cell>
          <cell r="F951">
            <v>0</v>
          </cell>
          <cell r="M951">
            <v>0</v>
          </cell>
          <cell r="N951">
            <v>0</v>
          </cell>
          <cell r="O951">
            <v>0</v>
          </cell>
          <cell r="AF951">
            <v>0</v>
          </cell>
          <cell r="AH951">
            <v>0</v>
          </cell>
          <cell r="AL951">
            <v>0</v>
          </cell>
          <cell r="AN951">
            <v>0</v>
          </cell>
          <cell r="AO951">
            <v>0</v>
          </cell>
          <cell r="AP951">
            <v>0</v>
          </cell>
          <cell r="AQ951">
            <v>0</v>
          </cell>
          <cell r="AR951">
            <v>0</v>
          </cell>
          <cell r="AS951">
            <v>0</v>
          </cell>
          <cell r="BB951">
            <v>0</v>
          </cell>
        </row>
        <row r="952">
          <cell r="C952">
            <v>0</v>
          </cell>
          <cell r="D952">
            <v>0</v>
          </cell>
          <cell r="E952">
            <v>0</v>
          </cell>
          <cell r="F952">
            <v>0</v>
          </cell>
          <cell r="M952">
            <v>0</v>
          </cell>
          <cell r="N952">
            <v>0</v>
          </cell>
          <cell r="O952">
            <v>0</v>
          </cell>
          <cell r="AF952">
            <v>0</v>
          </cell>
          <cell r="AH952">
            <v>0</v>
          </cell>
          <cell r="AL952">
            <v>0</v>
          </cell>
          <cell r="AN952">
            <v>0</v>
          </cell>
          <cell r="AO952">
            <v>0</v>
          </cell>
          <cell r="AP952">
            <v>0</v>
          </cell>
          <cell r="AQ952">
            <v>0</v>
          </cell>
          <cell r="AR952">
            <v>0</v>
          </cell>
          <cell r="AS952">
            <v>0</v>
          </cell>
          <cell r="BB952">
            <v>0</v>
          </cell>
        </row>
        <row r="953">
          <cell r="C953">
            <v>0</v>
          </cell>
          <cell r="D953">
            <v>0</v>
          </cell>
          <cell r="E953">
            <v>0</v>
          </cell>
          <cell r="F953">
            <v>0</v>
          </cell>
          <cell r="M953">
            <v>0</v>
          </cell>
          <cell r="N953">
            <v>0</v>
          </cell>
          <cell r="O953">
            <v>0</v>
          </cell>
          <cell r="AF953">
            <v>0</v>
          </cell>
          <cell r="AH953">
            <v>0</v>
          </cell>
          <cell r="AL953">
            <v>0</v>
          </cell>
          <cell r="AN953">
            <v>0</v>
          </cell>
          <cell r="AO953">
            <v>0</v>
          </cell>
          <cell r="AP953">
            <v>0</v>
          </cell>
          <cell r="AQ953">
            <v>0</v>
          </cell>
          <cell r="AR953">
            <v>0</v>
          </cell>
          <cell r="AS953">
            <v>0</v>
          </cell>
          <cell r="BB953">
            <v>0</v>
          </cell>
        </row>
        <row r="954">
          <cell r="C954">
            <v>0</v>
          </cell>
          <cell r="D954">
            <v>0</v>
          </cell>
          <cell r="E954">
            <v>0</v>
          </cell>
          <cell r="F954">
            <v>0</v>
          </cell>
          <cell r="M954">
            <v>0</v>
          </cell>
          <cell r="N954">
            <v>0</v>
          </cell>
          <cell r="O954">
            <v>0</v>
          </cell>
          <cell r="AF954">
            <v>0</v>
          </cell>
          <cell r="AH954">
            <v>0</v>
          </cell>
          <cell r="AL954">
            <v>0</v>
          </cell>
          <cell r="AN954">
            <v>0</v>
          </cell>
          <cell r="AO954">
            <v>0</v>
          </cell>
          <cell r="AP954">
            <v>0</v>
          </cell>
          <cell r="AQ954">
            <v>0</v>
          </cell>
          <cell r="AR954">
            <v>0</v>
          </cell>
          <cell r="AS954">
            <v>0</v>
          </cell>
          <cell r="BB954">
            <v>0</v>
          </cell>
        </row>
        <row r="955">
          <cell r="C955">
            <v>0</v>
          </cell>
          <cell r="D955">
            <v>0</v>
          </cell>
          <cell r="E955">
            <v>0</v>
          </cell>
          <cell r="F955">
            <v>0</v>
          </cell>
          <cell r="M955">
            <v>0</v>
          </cell>
          <cell r="N955">
            <v>0</v>
          </cell>
          <cell r="O955">
            <v>0</v>
          </cell>
          <cell r="AF955">
            <v>0</v>
          </cell>
          <cell r="AH955">
            <v>0</v>
          </cell>
          <cell r="AL955">
            <v>0</v>
          </cell>
          <cell r="AN955">
            <v>0</v>
          </cell>
          <cell r="AO955">
            <v>0</v>
          </cell>
          <cell r="AP955">
            <v>0</v>
          </cell>
          <cell r="AQ955">
            <v>0</v>
          </cell>
          <cell r="AR955">
            <v>0</v>
          </cell>
          <cell r="AS955">
            <v>0</v>
          </cell>
          <cell r="BB955">
            <v>0</v>
          </cell>
        </row>
        <row r="956">
          <cell r="C956" t="str">
            <v xml:space="preserve">Gross Income </v>
          </cell>
          <cell r="D956" t="str">
            <v>Trust</v>
          </cell>
          <cell r="E956" t="str">
            <v xml:space="preserve">Gross Income </v>
          </cell>
          <cell r="F956">
            <v>0</v>
          </cell>
          <cell r="O956">
            <v>0</v>
          </cell>
          <cell r="AF956">
            <v>0</v>
          </cell>
          <cell r="AH956">
            <v>0</v>
          </cell>
          <cell r="AL956">
            <v>0</v>
          </cell>
          <cell r="AN956">
            <v>0</v>
          </cell>
          <cell r="AO956">
            <v>0</v>
          </cell>
          <cell r="AP956">
            <v>0</v>
          </cell>
          <cell r="AQ956">
            <v>0</v>
          </cell>
          <cell r="AR956">
            <v>0</v>
          </cell>
          <cell r="AS956">
            <v>0</v>
          </cell>
          <cell r="BB956">
            <v>0</v>
          </cell>
        </row>
        <row r="957">
          <cell r="C957">
            <v>152148.96</v>
          </cell>
          <cell r="D957" t="str">
            <v>XNIR</v>
          </cell>
          <cell r="E957">
            <v>46923</v>
          </cell>
          <cell r="F957">
            <v>0</v>
          </cell>
          <cell r="O957">
            <v>0</v>
          </cell>
          <cell r="AF957">
            <v>0</v>
          </cell>
          <cell r="AH957">
            <v>0</v>
          </cell>
          <cell r="AL957">
            <v>0</v>
          </cell>
          <cell r="AN957">
            <v>0</v>
          </cell>
          <cell r="AO957">
            <v>0</v>
          </cell>
          <cell r="AP957">
            <v>0</v>
          </cell>
          <cell r="AQ957">
            <v>0</v>
          </cell>
          <cell r="AR957">
            <v>0</v>
          </cell>
          <cell r="AS957">
            <v>0</v>
          </cell>
          <cell r="BB957">
            <v>0</v>
          </cell>
        </row>
        <row r="958">
          <cell r="C958">
            <v>26500</v>
          </cell>
          <cell r="D958" t="str">
            <v>XRET</v>
          </cell>
          <cell r="E958">
            <v>1373674</v>
          </cell>
          <cell r="F958">
            <v>0</v>
          </cell>
          <cell r="O958">
            <v>0</v>
          </cell>
          <cell r="AF958">
            <v>0</v>
          </cell>
          <cell r="AH958">
            <v>0</v>
          </cell>
          <cell r="AL958">
            <v>0</v>
          </cell>
          <cell r="AN958">
            <v>0</v>
          </cell>
          <cell r="AO958">
            <v>0</v>
          </cell>
          <cell r="AP958">
            <v>0</v>
          </cell>
          <cell r="AQ958">
            <v>0</v>
          </cell>
          <cell r="AR958">
            <v>0</v>
          </cell>
          <cell r="AS958">
            <v>0</v>
          </cell>
          <cell r="BB958">
            <v>0</v>
          </cell>
        </row>
        <row r="959">
          <cell r="C959">
            <v>3071457.3099999996</v>
          </cell>
          <cell r="D959">
            <v>0</v>
          </cell>
          <cell r="E959">
            <v>0</v>
          </cell>
          <cell r="F959">
            <v>0</v>
          </cell>
          <cell r="O959">
            <v>0</v>
          </cell>
          <cell r="AH959">
            <v>0</v>
          </cell>
          <cell r="AL959">
            <v>0</v>
          </cell>
          <cell r="AN959">
            <v>0</v>
          </cell>
          <cell r="AO959">
            <v>0</v>
          </cell>
          <cell r="AP959">
            <v>0</v>
          </cell>
          <cell r="AQ959">
            <v>0</v>
          </cell>
          <cell r="AR959">
            <v>0</v>
          </cell>
          <cell r="AS959">
            <v>0</v>
          </cell>
          <cell r="BB959">
            <v>0</v>
          </cell>
        </row>
        <row r="960">
          <cell r="C960">
            <v>3250106.2699999996</v>
          </cell>
          <cell r="D960">
            <v>0</v>
          </cell>
          <cell r="E960">
            <v>0</v>
          </cell>
          <cell r="F960">
            <v>0</v>
          </cell>
          <cell r="O960">
            <v>0</v>
          </cell>
          <cell r="AH960">
            <v>0</v>
          </cell>
          <cell r="AI960">
            <v>0</v>
          </cell>
          <cell r="AJ960">
            <v>0</v>
          </cell>
          <cell r="AK960">
            <v>0</v>
          </cell>
          <cell r="AL960">
            <v>0</v>
          </cell>
          <cell r="AN960">
            <v>0</v>
          </cell>
          <cell r="AO960">
            <v>0</v>
          </cell>
          <cell r="AP960">
            <v>0</v>
          </cell>
          <cell r="AQ960">
            <v>0</v>
          </cell>
          <cell r="AR960">
            <v>0</v>
          </cell>
          <cell r="AS960">
            <v>0</v>
          </cell>
          <cell r="BB960">
            <v>0</v>
          </cell>
        </row>
        <row r="961">
          <cell r="C961">
            <v>0</v>
          </cell>
          <cell r="D961">
            <v>0</v>
          </cell>
          <cell r="E961">
            <v>0</v>
          </cell>
          <cell r="F961">
            <v>0</v>
          </cell>
          <cell r="O961">
            <v>0</v>
          </cell>
          <cell r="R961">
            <v>0</v>
          </cell>
          <cell r="S961">
            <v>0</v>
          </cell>
          <cell r="T961">
            <v>0</v>
          </cell>
          <cell r="AH961">
            <v>0</v>
          </cell>
          <cell r="AI961">
            <v>0</v>
          </cell>
          <cell r="AJ961">
            <v>0</v>
          </cell>
          <cell r="AK961">
            <v>0</v>
          </cell>
          <cell r="AL961">
            <v>0</v>
          </cell>
          <cell r="AN961">
            <v>0</v>
          </cell>
          <cell r="AO961">
            <v>0</v>
          </cell>
          <cell r="AP961">
            <v>0</v>
          </cell>
          <cell r="AQ961">
            <v>0</v>
          </cell>
          <cell r="AR961">
            <v>0</v>
          </cell>
          <cell r="AS961">
            <v>0</v>
          </cell>
          <cell r="BB961">
            <v>0</v>
          </cell>
        </row>
        <row r="962">
          <cell r="C962">
            <v>0</v>
          </cell>
          <cell r="D962">
            <v>0</v>
          </cell>
          <cell r="E962">
            <v>0</v>
          </cell>
          <cell r="F962">
            <v>0</v>
          </cell>
          <cell r="O962">
            <v>0</v>
          </cell>
          <cell r="T962">
            <v>0</v>
          </cell>
          <cell r="AH962">
            <v>0</v>
          </cell>
          <cell r="AI962">
            <v>0</v>
          </cell>
          <cell r="AJ962">
            <v>0</v>
          </cell>
          <cell r="AK962">
            <v>0</v>
          </cell>
          <cell r="AL962">
            <v>0</v>
          </cell>
          <cell r="AN962">
            <v>0</v>
          </cell>
          <cell r="AO962">
            <v>0</v>
          </cell>
          <cell r="AP962">
            <v>0</v>
          </cell>
          <cell r="AQ962">
            <v>0</v>
          </cell>
          <cell r="AR962">
            <v>0</v>
          </cell>
          <cell r="AS962">
            <v>0</v>
          </cell>
          <cell r="BB962">
            <v>0</v>
          </cell>
        </row>
        <row r="963">
          <cell r="C963">
            <v>0</v>
          </cell>
          <cell r="D963">
            <v>0</v>
          </cell>
          <cell r="E963">
            <v>0</v>
          </cell>
          <cell r="F963">
            <v>0</v>
          </cell>
          <cell r="O963">
            <v>0</v>
          </cell>
          <cell r="P963" t="str">
            <v>If a Property is under Offer to an occupier can you please insert "Under Offer Heads of Terms agreed" as an option</v>
          </cell>
          <cell r="R963" t="str">
            <v>Lease End Imminent</v>
          </cell>
          <cell r="S963">
            <v>0</v>
          </cell>
          <cell r="T963">
            <v>0</v>
          </cell>
          <cell r="AH963">
            <v>0</v>
          </cell>
          <cell r="AI963">
            <v>0</v>
          </cell>
          <cell r="AJ963">
            <v>0</v>
          </cell>
          <cell r="AK963">
            <v>0</v>
          </cell>
          <cell r="AL963">
            <v>0</v>
          </cell>
          <cell r="AN963">
            <v>0</v>
          </cell>
          <cell r="AO963">
            <v>0</v>
          </cell>
          <cell r="AP963">
            <v>0</v>
          </cell>
          <cell r="AQ963">
            <v>0</v>
          </cell>
          <cell r="AR963">
            <v>0</v>
          </cell>
          <cell r="AS963">
            <v>0</v>
          </cell>
          <cell r="BB963">
            <v>0</v>
          </cell>
        </row>
        <row r="964">
          <cell r="C964">
            <v>0</v>
          </cell>
          <cell r="D964">
            <v>0</v>
          </cell>
          <cell r="E964">
            <v>0</v>
          </cell>
          <cell r="F964">
            <v>0</v>
          </cell>
          <cell r="O964">
            <v>0</v>
          </cell>
          <cell r="P964">
            <v>0</v>
          </cell>
          <cell r="R964" t="str">
            <v>3 Months Expiry Notice</v>
          </cell>
          <cell r="S964">
            <v>0</v>
          </cell>
          <cell r="T964">
            <v>0</v>
          </cell>
          <cell r="AH964">
            <v>0</v>
          </cell>
          <cell r="AI964">
            <v>0</v>
          </cell>
          <cell r="AJ964">
            <v>0</v>
          </cell>
          <cell r="AK964">
            <v>0</v>
          </cell>
          <cell r="AL964">
            <v>0</v>
          </cell>
          <cell r="AN964">
            <v>0</v>
          </cell>
          <cell r="AO964">
            <v>0</v>
          </cell>
          <cell r="AP964">
            <v>0</v>
          </cell>
          <cell r="AQ964">
            <v>0</v>
          </cell>
          <cell r="AR964">
            <v>0</v>
          </cell>
          <cell r="AS964">
            <v>0</v>
          </cell>
          <cell r="BB964">
            <v>0</v>
          </cell>
        </row>
        <row r="965">
          <cell r="C965">
            <v>0</v>
          </cell>
          <cell r="D965">
            <v>0</v>
          </cell>
          <cell r="E965">
            <v>0</v>
          </cell>
          <cell r="F965">
            <v>0</v>
          </cell>
          <cell r="O965">
            <v>0</v>
          </cell>
          <cell r="P965">
            <v>0</v>
          </cell>
          <cell r="R965" t="str">
            <v>Lease (54 Protected) S25 Notice action due</v>
          </cell>
          <cell r="S965">
            <v>0</v>
          </cell>
          <cell r="T965">
            <v>0</v>
          </cell>
          <cell r="AH965">
            <v>0</v>
          </cell>
          <cell r="AI965">
            <v>0</v>
          </cell>
          <cell r="AJ965">
            <v>0</v>
          </cell>
          <cell r="AK965">
            <v>0</v>
          </cell>
          <cell r="AL965">
            <v>0</v>
          </cell>
          <cell r="AM965">
            <v>0</v>
          </cell>
          <cell r="AN965">
            <v>0</v>
          </cell>
          <cell r="AO965">
            <v>0</v>
          </cell>
          <cell r="AP965">
            <v>0</v>
          </cell>
          <cell r="AQ965">
            <v>0</v>
          </cell>
          <cell r="AR965">
            <v>0</v>
          </cell>
          <cell r="AS965">
            <v>0</v>
          </cell>
          <cell r="BB965">
            <v>0</v>
          </cell>
        </row>
        <row r="966">
          <cell r="C966">
            <v>0</v>
          </cell>
          <cell r="D966">
            <v>0</v>
          </cell>
          <cell r="E966">
            <v>0</v>
          </cell>
          <cell r="F966">
            <v>0</v>
          </cell>
          <cell r="O966">
            <v>0</v>
          </cell>
          <cell r="P966">
            <v>0</v>
          </cell>
          <cell r="R966" t="str">
            <v xml:space="preserve">Under Offer </v>
          </cell>
          <cell r="S966">
            <v>0</v>
          </cell>
          <cell r="T966">
            <v>0</v>
          </cell>
          <cell r="AH966">
            <v>0</v>
          </cell>
          <cell r="AI966">
            <v>0</v>
          </cell>
          <cell r="AJ966">
            <v>0</v>
          </cell>
          <cell r="AK966">
            <v>0</v>
          </cell>
          <cell r="AL966">
            <v>0</v>
          </cell>
          <cell r="AN966">
            <v>0</v>
          </cell>
          <cell r="AO966">
            <v>0</v>
          </cell>
          <cell r="AP966">
            <v>0</v>
          </cell>
          <cell r="AQ966">
            <v>10335297.067200001</v>
          </cell>
          <cell r="AR966">
            <v>0</v>
          </cell>
          <cell r="AS966">
            <v>0</v>
          </cell>
          <cell r="BB966">
            <v>0</v>
          </cell>
        </row>
        <row r="967">
          <cell r="C967">
            <v>0</v>
          </cell>
          <cell r="D967">
            <v>0</v>
          </cell>
          <cell r="E967">
            <v>0</v>
          </cell>
          <cell r="F967">
            <v>0</v>
          </cell>
          <cell r="O967">
            <v>0</v>
          </cell>
          <cell r="P967">
            <v>0</v>
          </cell>
          <cell r="R967" t="str">
            <v>Break Notice Served</v>
          </cell>
          <cell r="S967">
            <v>0</v>
          </cell>
          <cell r="T967">
            <v>0</v>
          </cell>
          <cell r="AH967">
            <v>0</v>
          </cell>
          <cell r="AI967">
            <v>0</v>
          </cell>
          <cell r="AJ967">
            <v>0</v>
          </cell>
          <cell r="AK967">
            <v>0</v>
          </cell>
          <cell r="AL967">
            <v>0</v>
          </cell>
          <cell r="AN967">
            <v>0</v>
          </cell>
          <cell r="AO967">
            <v>0</v>
          </cell>
          <cell r="AP967">
            <v>0</v>
          </cell>
          <cell r="AQ967">
            <v>0</v>
          </cell>
          <cell r="AR967">
            <v>0</v>
          </cell>
          <cell r="AS967">
            <v>0</v>
          </cell>
          <cell r="BB967">
            <v>0</v>
          </cell>
        </row>
        <row r="968">
          <cell r="C968">
            <v>0</v>
          </cell>
          <cell r="D968">
            <v>0</v>
          </cell>
          <cell r="E968">
            <v>0</v>
          </cell>
          <cell r="F968">
            <v>0</v>
          </cell>
          <cell r="O968">
            <v>0</v>
          </cell>
          <cell r="P968">
            <v>0</v>
          </cell>
          <cell r="R968" t="str">
            <v>Vacant</v>
          </cell>
          <cell r="S968">
            <v>0</v>
          </cell>
          <cell r="T968">
            <v>0</v>
          </cell>
          <cell r="AB968">
            <v>0</v>
          </cell>
          <cell r="AG968" t="str">
            <v>Filter Colour  Cells to determine Break Notice dates</v>
          </cell>
          <cell r="AH968" t="str">
            <v xml:space="preserve">Rent Subtotal </v>
          </cell>
          <cell r="AI968">
            <v>0</v>
          </cell>
          <cell r="AJ968">
            <v>0</v>
          </cell>
          <cell r="AK968">
            <v>0</v>
          </cell>
          <cell r="AL968" t="str">
            <v xml:space="preserve">Rent Subtotal </v>
          </cell>
          <cell r="AN968">
            <v>0</v>
          </cell>
          <cell r="AO968">
            <v>0</v>
          </cell>
          <cell r="AP968">
            <v>0</v>
          </cell>
          <cell r="AQ968">
            <v>0</v>
          </cell>
          <cell r="AR968">
            <v>0</v>
          </cell>
          <cell r="AS968">
            <v>0</v>
          </cell>
          <cell r="BB968">
            <v>0</v>
          </cell>
        </row>
        <row r="969">
          <cell r="C969">
            <v>0</v>
          </cell>
          <cell r="D969">
            <v>0</v>
          </cell>
          <cell r="E969">
            <v>0</v>
          </cell>
          <cell r="F969">
            <v>0</v>
          </cell>
          <cell r="G969">
            <v>0</v>
          </cell>
          <cell r="I969">
            <v>0</v>
          </cell>
          <cell r="O969">
            <v>0</v>
          </cell>
          <cell r="P969">
            <v>0</v>
          </cell>
          <cell r="R969" t="str">
            <v>Dates Need Adding</v>
          </cell>
          <cell r="S969">
            <v>0</v>
          </cell>
          <cell r="T969">
            <v>0</v>
          </cell>
          <cell r="AB969">
            <v>0</v>
          </cell>
          <cell r="AC969">
            <v>0</v>
          </cell>
          <cell r="AD969">
            <v>0</v>
          </cell>
          <cell r="AE969">
            <v>0</v>
          </cell>
          <cell r="AF969">
            <v>0</v>
          </cell>
          <cell r="AG969">
            <v>0</v>
          </cell>
          <cell r="AH969">
            <v>10034828.870000001</v>
          </cell>
          <cell r="AI969">
            <v>0</v>
          </cell>
          <cell r="AJ969">
            <v>0</v>
          </cell>
          <cell r="AK969">
            <v>0</v>
          </cell>
          <cell r="AL969">
            <v>9198098.9699999988</v>
          </cell>
          <cell r="AM969">
            <v>0</v>
          </cell>
          <cell r="AN969">
            <v>0</v>
          </cell>
          <cell r="AO969">
            <v>0</v>
          </cell>
          <cell r="AP969">
            <v>0</v>
          </cell>
          <cell r="AQ969">
            <v>300468.1972</v>
          </cell>
          <cell r="AR969">
            <v>0</v>
          </cell>
          <cell r="AS969">
            <v>0</v>
          </cell>
          <cell r="AT969">
            <v>0</v>
          </cell>
          <cell r="AU969">
            <v>0</v>
          </cell>
          <cell r="AV969">
            <v>0</v>
          </cell>
          <cell r="AW969">
            <v>0</v>
          </cell>
          <cell r="AX969">
            <v>0</v>
          </cell>
          <cell r="AY969">
            <v>0</v>
          </cell>
          <cell r="AZ969">
            <v>0</v>
          </cell>
          <cell r="BA969">
            <v>0</v>
          </cell>
          <cell r="BB969">
            <v>0</v>
          </cell>
          <cell r="BC969">
            <v>0</v>
          </cell>
          <cell r="BD969">
            <v>0</v>
          </cell>
          <cell r="BE969">
            <v>0</v>
          </cell>
        </row>
        <row r="970">
          <cell r="C970">
            <v>1</v>
          </cell>
          <cell r="D970">
            <v>2</v>
          </cell>
          <cell r="E970">
            <v>3</v>
          </cell>
          <cell r="F970">
            <v>4</v>
          </cell>
          <cell r="G970">
            <v>5</v>
          </cell>
          <cell r="H970">
            <v>6</v>
          </cell>
          <cell r="I970">
            <v>7</v>
          </cell>
          <cell r="J970">
            <v>8</v>
          </cell>
          <cell r="K970">
            <v>9</v>
          </cell>
          <cell r="L970">
            <v>10</v>
          </cell>
          <cell r="M970">
            <v>11</v>
          </cell>
          <cell r="N970">
            <v>12</v>
          </cell>
          <cell r="O970">
            <v>13</v>
          </cell>
          <cell r="P970">
            <v>14</v>
          </cell>
          <cell r="Q970">
            <v>15</v>
          </cell>
          <cell r="R970">
            <v>16</v>
          </cell>
          <cell r="S970">
            <v>17</v>
          </cell>
          <cell r="T970">
            <v>18</v>
          </cell>
          <cell r="U970">
            <v>19</v>
          </cell>
          <cell r="V970">
            <v>20</v>
          </cell>
          <cell r="W970">
            <v>21</v>
          </cell>
          <cell r="X970">
            <v>22</v>
          </cell>
          <cell r="Y970">
            <v>23</v>
          </cell>
          <cell r="Z970">
            <v>24</v>
          </cell>
          <cell r="AA970">
            <v>25</v>
          </cell>
          <cell r="AB970">
            <v>26</v>
          </cell>
          <cell r="AC970">
            <v>27</v>
          </cell>
          <cell r="AD970">
            <v>28</v>
          </cell>
          <cell r="AE970">
            <v>29</v>
          </cell>
          <cell r="AF970">
            <v>30</v>
          </cell>
          <cell r="AG970">
            <v>31</v>
          </cell>
          <cell r="AH970">
            <v>32</v>
          </cell>
          <cell r="AI970">
            <v>33</v>
          </cell>
          <cell r="AJ970">
            <v>34</v>
          </cell>
          <cell r="AK970">
            <v>35</v>
          </cell>
          <cell r="AL970">
            <v>36</v>
          </cell>
          <cell r="AM970">
            <v>37</v>
          </cell>
          <cell r="AN970">
            <v>38</v>
          </cell>
          <cell r="AO970">
            <v>39</v>
          </cell>
          <cell r="AP970">
            <v>40</v>
          </cell>
          <cell r="AQ970">
            <v>41</v>
          </cell>
          <cell r="AR970">
            <v>42</v>
          </cell>
          <cell r="AS970">
            <v>43</v>
          </cell>
          <cell r="AT970">
            <v>44</v>
          </cell>
          <cell r="AU970">
            <v>45</v>
          </cell>
          <cell r="AV970">
            <v>46</v>
          </cell>
          <cell r="AW970">
            <v>47</v>
          </cell>
          <cell r="AX970">
            <v>48</v>
          </cell>
          <cell r="AY970">
            <v>49</v>
          </cell>
          <cell r="AZ970">
            <v>50</v>
          </cell>
          <cell r="BA970">
            <v>51</v>
          </cell>
          <cell r="BB970">
            <v>52</v>
          </cell>
          <cell r="BC970">
            <v>53</v>
          </cell>
          <cell r="BD970">
            <v>54</v>
          </cell>
          <cell r="BE970">
            <v>55</v>
          </cell>
          <cell r="BF970">
            <v>56</v>
          </cell>
        </row>
        <row r="971">
          <cell r="C971" t="str">
            <v>Agresso Project No</v>
          </cell>
          <cell r="D971" t="str">
            <v>Cost Centre
(Income)</v>
          </cell>
          <cell r="E971" t="str">
            <v>Site Address and Building Name</v>
          </cell>
          <cell r="F971" t="str">
            <v>Property Details
Usage Options</v>
          </cell>
          <cell r="G971" t="str">
            <v>Main Lettable Area (RICS Code of Measuring Practice)</v>
          </cell>
          <cell r="H971" t="str">
            <v>Lettable Area (Unit)</v>
          </cell>
          <cell r="I971" t="str">
            <v>Additional Lettable Area (Yard) (RICS Code of Measuring Practice)</v>
          </cell>
          <cell r="J971" t="str">
            <v>Lettable Area (Yard)</v>
          </cell>
          <cell r="K971" t="str">
            <v>Landlord</v>
          </cell>
          <cell r="L971" t="str">
            <v>Occupant/Tenant</v>
          </cell>
          <cell r="M971" t="str">
            <v>Occupiers Phone No</v>
          </cell>
          <cell r="N971" t="str">
            <v xml:space="preserve">Email Contact Address </v>
          </cell>
          <cell r="O971" t="str">
            <v>Lessee's Address</v>
          </cell>
          <cell r="P971" t="str">
            <v>Occupancy Type:</v>
          </cell>
          <cell r="Q971" t="str">
            <v>Lease Directory (Hyperlinked please do not delete or amend)</v>
          </cell>
          <cell r="R971" t="str">
            <v>Lease /Licence Commencement</v>
          </cell>
          <cell r="S971" t="str">
            <v>Rent /Fee Commencement (if different from Lease/Licence Commencement date)</v>
          </cell>
          <cell r="T971" t="str">
            <v>Lease/Licence Expiry</v>
          </cell>
          <cell r="U971" t="str">
            <v>Lease Renewal/Rent Review Position and Billing Update and General Comments</v>
          </cell>
          <cell r="V971" t="str">
            <v>Party Representing University/Caseworker</v>
          </cell>
          <cell r="W971" t="str">
            <v>Stepped rent Year 1
Amount</v>
          </cell>
          <cell r="X971" t="str">
            <v>Stepped rent Year 2
Date starts</v>
          </cell>
          <cell r="Y971" t="str">
            <v>Stepped rent Year 2
Amount</v>
          </cell>
          <cell r="Z971" t="str">
            <v>Stepped rent Year 3
Date starts</v>
          </cell>
          <cell r="AA971" t="str">
            <v>Stepped rent Year 3
Amount</v>
          </cell>
          <cell r="AB971" t="str">
            <v>Next Rent Review</v>
          </cell>
          <cell r="AC971" t="str">
            <v>Rent Review Method</v>
          </cell>
          <cell r="AD971" t="str">
            <v xml:space="preserve">Rent Review  Position and Update </v>
          </cell>
          <cell r="AE971" t="str">
            <v>Break Clause Option (Landlord, Tenant or Mutual)</v>
          </cell>
          <cell r="AF971" t="str">
            <v>Break Notice Period in Agreement</v>
          </cell>
          <cell r="AG971" t="str">
            <v>Break Notice Dates (if either party has exercised break option)</v>
          </cell>
          <cell r="AH971" t="str">
            <v>Rent Payable £/pa ex VAT</v>
          </cell>
          <cell r="AI971" t="str">
            <v xml:space="preserve">VAT on Rent </v>
          </cell>
          <cell r="AJ971" t="str">
            <v>Column2</v>
          </cell>
          <cell r="AK971" t="str">
            <v>VAT Status</v>
          </cell>
          <cell r="AL971" t="str">
            <v>Estimated Annual Rental Value (For FMC Property Report)</v>
          </cell>
          <cell r="AM971" t="str">
            <v>Rent/area</v>
          </cell>
          <cell r="AN971" t="str">
            <v>Rent Payment Method</v>
          </cell>
          <cell r="AO971" t="str">
            <v>Mesne profits to be charged monthly following expiry of lease?</v>
          </cell>
          <cell r="AP971" t="str">
            <v>Rent Deposit (if held) (£)</v>
          </cell>
          <cell r="AQ971" t="str">
            <v xml:space="preserve">Service Charge (pa) exc VAT </v>
          </cell>
          <cell r="AR971" t="str">
            <v>Service Charge Payment Method</v>
          </cell>
          <cell r="AS971" t="str">
            <v>Invoiced by</v>
          </cell>
          <cell r="AT971" t="str">
            <v>Occupants Maintenance Liability</v>
          </cell>
          <cell r="AU971" t="str">
            <v>Schedule of Condition (Link)</v>
          </cell>
          <cell r="AV971" t="str">
            <v>Insurance
Liability</v>
          </cell>
          <cell r="AW971" t="str">
            <v>Electricity Charges</v>
          </cell>
          <cell r="AX971" t="str">
            <v>Gas Charges</v>
          </cell>
          <cell r="AY971" t="str">
            <v>Water Charges</v>
          </cell>
          <cell r="AZ971" t="str">
            <v>Registered/ Unregistered</v>
          </cell>
          <cell r="BA971" t="str">
            <v>Freehold Land Registry Title Number/ Title Root</v>
          </cell>
          <cell r="BB971" t="str">
            <v>RICS Condition Category</v>
          </cell>
          <cell r="BC971" t="str">
            <v>Business Rates Charges</v>
          </cell>
          <cell r="BD971" t="str">
            <v>Local Authority</v>
          </cell>
          <cell r="BE971" t="str">
            <v xml:space="preserve">LA Ref Number </v>
          </cell>
          <cell r="BF971" t="str">
            <v>2010 Rateable Value (see link for VOA website at top of spreadsheet)</v>
          </cell>
        </row>
        <row r="972">
          <cell r="C972" t="str">
            <v>B2526101</v>
          </cell>
          <cell r="D972" t="str">
            <v>XRET</v>
          </cell>
          <cell r="E972" t="str">
            <v xml:space="preserve">A038: Lane End Farm, Shinfield, Reading, RG2 9BE </v>
          </cell>
          <cell r="F972" t="str">
            <v>Other</v>
          </cell>
          <cell r="G972">
            <v>1.24</v>
          </cell>
          <cell r="H972" t="str">
            <v>Acres</v>
          </cell>
          <cell r="I972">
            <v>0</v>
          </cell>
          <cell r="J972" t="str">
            <v>Acres</v>
          </cell>
          <cell r="K972" t="str">
            <v>University of Reading  Whiteknights House, PO Box 217, Reading, RG6 6AH</v>
          </cell>
          <cell r="L972" t="str">
            <v>Marstons Estates Limited</v>
          </cell>
          <cell r="M972" t="str">
            <v xml:space="preserve">T: 01905 826134 | M: 07970 992857 </v>
          </cell>
          <cell r="N972" t="str">
            <v>jo.inwood@marstons.co.uk</v>
          </cell>
          <cell r="O972" t="str">
            <v>Marston's House, Brewery Road, Wolverhampton, WV1 4JT</v>
          </cell>
          <cell r="P972" t="str">
            <v>Lease (54 Protected)</v>
          </cell>
          <cell r="Q972" t="str">
            <v>Commercial Lease Drive</v>
          </cell>
          <cell r="R972">
            <v>43713</v>
          </cell>
          <cell r="S972">
            <v>0</v>
          </cell>
          <cell r="T972">
            <v>89368</v>
          </cell>
          <cell r="U972" t="str">
            <v>Ground lease now completed 05/09/2019 for 125 years with an option to renew thereafter. Rent to be reviewed every 5 years</v>
          </cell>
          <cell r="V972" t="str">
            <v>Dean Bickford -Field Seymour Parkes</v>
          </cell>
          <cell r="W972">
            <v>0</v>
          </cell>
          <cell r="X972">
            <v>0</v>
          </cell>
          <cell r="Y972">
            <v>0</v>
          </cell>
          <cell r="Z972">
            <v>0</v>
          </cell>
          <cell r="AA972">
            <v>0</v>
          </cell>
          <cell r="AB972">
            <v>45540</v>
          </cell>
          <cell r="AC972" t="str">
            <v>RPI</v>
          </cell>
          <cell r="AD972" t="str">
            <v>RPI  with a cap and collar- Also a rent review on change of use to open market value</v>
          </cell>
          <cell r="AE972" t="str">
            <v>N/A</v>
          </cell>
          <cell r="AF972" t="str">
            <v>N/A</v>
          </cell>
          <cell r="AG972">
            <v>0</v>
          </cell>
          <cell r="AH972">
            <v>36000</v>
          </cell>
          <cell r="AI972" t="str">
            <v>No VAT</v>
          </cell>
          <cell r="AJ972">
            <v>0</v>
          </cell>
          <cell r="AK972" t="str">
            <v>IR</v>
          </cell>
          <cell r="AL972">
            <v>36000</v>
          </cell>
          <cell r="AM972">
            <v>29032.258064516129</v>
          </cell>
          <cell r="AN972" t="str">
            <v>Quart in Advance (Trad Qtr dates)</v>
          </cell>
          <cell r="AO972" t="str">
            <v>No</v>
          </cell>
          <cell r="AP972">
            <v>0</v>
          </cell>
          <cell r="AQ972">
            <v>0</v>
          </cell>
          <cell r="AR972" t="str">
            <v>N/A</v>
          </cell>
          <cell r="AS972" t="str">
            <v>Invoiced by Walmsleys</v>
          </cell>
          <cell r="AT972" t="str">
            <v>FRI lease</v>
          </cell>
          <cell r="AU972">
            <v>0</v>
          </cell>
          <cell r="AV972" t="str">
            <v>Tenant</v>
          </cell>
          <cell r="AW972" t="str">
            <v>Tenant</v>
          </cell>
          <cell r="AX972" t="str">
            <v>Tenant</v>
          </cell>
          <cell r="AY972" t="str">
            <v>Tenant</v>
          </cell>
          <cell r="AZ972" t="str">
            <v xml:space="preserve">Registered </v>
          </cell>
          <cell r="BA972" t="str">
            <v>BK380555</v>
          </cell>
          <cell r="BB972" t="str">
            <v>C</v>
          </cell>
          <cell r="BC972" t="str">
            <v>N/A</v>
          </cell>
          <cell r="BD972" t="str">
            <v>WBC</v>
          </cell>
          <cell r="BE972" t="str">
            <v>01087000360B09</v>
          </cell>
          <cell r="BF972" t="str">
            <v/>
          </cell>
        </row>
        <row r="973">
          <cell r="C973" t="str">
            <v>B3074502</v>
          </cell>
          <cell r="D973" t="str">
            <v>XRET</v>
          </cell>
          <cell r="E973" t="str">
            <v xml:space="preserve">A049: Site 1, Oldhouse Farm, Cutbush Lane, Shinfield, Reading Berkshire RG2 9AE </v>
          </cell>
          <cell r="F973" t="str">
            <v>Light Industrial</v>
          </cell>
          <cell r="G973">
            <v>0</v>
          </cell>
          <cell r="H973" t="str">
            <v>m² GIA</v>
          </cell>
          <cell r="I973">
            <v>464</v>
          </cell>
          <cell r="J973" t="str">
            <v>m² GIA</v>
          </cell>
          <cell r="K973" t="str">
            <v>University of Reading  Whiteknights House, PO Box 217, Reading, RG6 6AH</v>
          </cell>
          <cell r="L973" t="str">
            <v>DTS Services Limited</v>
          </cell>
          <cell r="M973" t="str">
            <v xml:space="preserve">0118 961 1175
07939 541914
</v>
          </cell>
          <cell r="N973" t="str">
            <v>dtsscaffolding@yahoo.com</v>
          </cell>
          <cell r="O973" t="str">
            <v>51 Lamerton Road, Whitley, Reading, Berkshire RG2 8AS</v>
          </cell>
          <cell r="P973" t="str">
            <v>Lease (exc 54 Act)</v>
          </cell>
          <cell r="Q973" t="str">
            <v>Commercial Lease Drive</v>
          </cell>
          <cell r="R973">
            <v>43527</v>
          </cell>
          <cell r="S973">
            <v>0</v>
          </cell>
          <cell r="T973">
            <v>44622</v>
          </cell>
          <cell r="U973">
            <v>0</v>
          </cell>
          <cell r="V973">
            <v>0</v>
          </cell>
          <cell r="W973">
            <v>0</v>
          </cell>
          <cell r="X973">
            <v>0</v>
          </cell>
          <cell r="Y973">
            <v>0</v>
          </cell>
          <cell r="Z973">
            <v>0</v>
          </cell>
          <cell r="AA973">
            <v>0</v>
          </cell>
          <cell r="AB973">
            <v>0</v>
          </cell>
          <cell r="AC973">
            <v>0</v>
          </cell>
          <cell r="AD973">
            <v>0</v>
          </cell>
          <cell r="AE973" t="str">
            <v>Mutual Landlord and Tenant</v>
          </cell>
          <cell r="AF973" t="str">
            <v>6 months</v>
          </cell>
          <cell r="AG973">
            <v>0</v>
          </cell>
          <cell r="AH973">
            <v>6000</v>
          </cell>
          <cell r="AI973" t="str">
            <v>No VAT</v>
          </cell>
          <cell r="AJ973">
            <v>0</v>
          </cell>
          <cell r="AK973" t="str">
            <v>IR</v>
          </cell>
          <cell r="AL973">
            <v>2000</v>
          </cell>
          <cell r="AM973">
            <v>12.931034482758621</v>
          </cell>
          <cell r="AN973" t="str">
            <v>Quart in Advance (UOR Qtr dates)</v>
          </cell>
          <cell r="AO973" t="str">
            <v>No</v>
          </cell>
          <cell r="AP973">
            <v>0</v>
          </cell>
          <cell r="AQ973">
            <v>0</v>
          </cell>
          <cell r="AR973" t="str">
            <v>Quart in Advance (UOR Qtr dates)</v>
          </cell>
          <cell r="AS973" t="str">
            <v>Invoiced by Walmsleys</v>
          </cell>
          <cell r="AT973" t="str">
            <v>FRI Lease</v>
          </cell>
          <cell r="AU973">
            <v>0</v>
          </cell>
          <cell r="AV973">
            <v>0</v>
          </cell>
          <cell r="AW973" t="str">
            <v>Tenant Recharged</v>
          </cell>
          <cell r="AX973" t="str">
            <v>N/A</v>
          </cell>
          <cell r="AY973" t="str">
            <v>Tenant Recharged</v>
          </cell>
          <cell r="AZ973" t="str">
            <v>Registered</v>
          </cell>
          <cell r="BA973" t="str">
            <v>BK382209</v>
          </cell>
          <cell r="BB973">
            <v>0</v>
          </cell>
          <cell r="BC973" t="str">
            <v>Tenant</v>
          </cell>
          <cell r="BD973" t="str">
            <v>WBC</v>
          </cell>
          <cell r="BE973" t="str">
            <v>Not Rated</v>
          </cell>
          <cell r="BF973" t="str">
            <v/>
          </cell>
        </row>
        <row r="974">
          <cell r="C974" t="str">
            <v>B3074500</v>
          </cell>
          <cell r="D974" t="str">
            <v>XRET</v>
          </cell>
          <cell r="E974" t="str">
            <v>A049: A110, Site 2, Oldhouse Farm, Cutbush Lane, Shinfield, Reading, RG2 9AE</v>
          </cell>
          <cell r="F974" t="str">
            <v>Light Industrial</v>
          </cell>
          <cell r="G974">
            <v>0</v>
          </cell>
          <cell r="H974" t="str">
            <v>m² GIA</v>
          </cell>
          <cell r="I974">
            <v>631</v>
          </cell>
          <cell r="J974" t="str">
            <v>m² GIA</v>
          </cell>
          <cell r="K974" t="str">
            <v>University of Reading  Whiteknights House, PO Box 217, Reading, RG6 6AH</v>
          </cell>
          <cell r="L974" t="str">
            <v>All Scaffold Limited</v>
          </cell>
          <cell r="M974" t="str">
            <v xml:space="preserve">07956 402266 </v>
          </cell>
          <cell r="N974" t="str">
            <v>phildiggens@hotmail.co.uk</v>
          </cell>
          <cell r="O974" t="str">
            <v>12 Albury Gardens Calcot Reading RG31 7ZY</v>
          </cell>
          <cell r="P974" t="str">
            <v>Lease (exc 54 Act)</v>
          </cell>
          <cell r="Q974" t="str">
            <v>Commercial Lease Drive</v>
          </cell>
          <cell r="R974">
            <v>43445</v>
          </cell>
          <cell r="S974">
            <v>43466</v>
          </cell>
          <cell r="T974">
            <v>44540</v>
          </cell>
          <cell r="U974" t="str">
            <v>New Lease in place for £5750 pa from the 11/12/2018</v>
          </cell>
          <cell r="V974">
            <v>0</v>
          </cell>
          <cell r="W974">
            <v>0</v>
          </cell>
          <cell r="X974">
            <v>0</v>
          </cell>
          <cell r="Y974">
            <v>0</v>
          </cell>
          <cell r="Z974">
            <v>0</v>
          </cell>
          <cell r="AA974">
            <v>0</v>
          </cell>
          <cell r="AB974">
            <v>43831</v>
          </cell>
          <cell r="AC974" t="str">
            <v>RPI</v>
          </cell>
          <cell r="AD974">
            <v>0</v>
          </cell>
          <cell r="AE974" t="str">
            <v>Mutual Landlord and Tenant</v>
          </cell>
          <cell r="AF974" t="str">
            <v>6 months</v>
          </cell>
          <cell r="AG974">
            <v>0</v>
          </cell>
          <cell r="AH974">
            <v>5750</v>
          </cell>
          <cell r="AI974" t="str">
            <v>No VAT</v>
          </cell>
          <cell r="AJ974">
            <v>0</v>
          </cell>
          <cell r="AK974" t="str">
            <v>IR</v>
          </cell>
          <cell r="AL974">
            <v>2250</v>
          </cell>
          <cell r="AM974">
            <v>9.1125198098256739</v>
          </cell>
          <cell r="AN974" t="str">
            <v>Quart in Advance (UOR Qtr dates)</v>
          </cell>
          <cell r="AO974" t="str">
            <v>No</v>
          </cell>
          <cell r="AP974">
            <v>0</v>
          </cell>
          <cell r="AQ974">
            <v>0</v>
          </cell>
          <cell r="AR974" t="str">
            <v>N/A</v>
          </cell>
          <cell r="AS974" t="str">
            <v>Invoiced by Walmsleys</v>
          </cell>
          <cell r="AT974" t="str">
            <v>FRI Lease</v>
          </cell>
          <cell r="AU974">
            <v>0</v>
          </cell>
          <cell r="AV974">
            <v>0</v>
          </cell>
          <cell r="AW974" t="str">
            <v>N/A</v>
          </cell>
          <cell r="AX974" t="str">
            <v>N/A</v>
          </cell>
          <cell r="AY974" t="str">
            <v>N/A</v>
          </cell>
          <cell r="AZ974" t="str">
            <v xml:space="preserve">Registered </v>
          </cell>
          <cell r="BA974" t="str">
            <v>BK382209</v>
          </cell>
          <cell r="BB974">
            <v>0</v>
          </cell>
          <cell r="BC974" t="str">
            <v>Tenant</v>
          </cell>
          <cell r="BD974" t="str">
            <v>WBC</v>
          </cell>
          <cell r="BE974" t="str">
            <v>Not Rated</v>
          </cell>
          <cell r="BF974" t="str">
            <v/>
          </cell>
        </row>
        <row r="975">
          <cell r="C975" t="str">
            <v>B3075301</v>
          </cell>
          <cell r="D975" t="str">
            <v>XRET</v>
          </cell>
          <cell r="E975" t="str">
            <v>A049: A118, Site 3, Cutbush Lane, Shinfield, Reading, RG2 9AE</v>
          </cell>
          <cell r="F975" t="str">
            <v>Light Industrial</v>
          </cell>
          <cell r="G975">
            <v>0</v>
          </cell>
          <cell r="H975" t="str">
            <v>m² GIA</v>
          </cell>
          <cell r="I975">
            <v>409</v>
          </cell>
          <cell r="J975" t="str">
            <v>m² GIA</v>
          </cell>
          <cell r="K975" t="str">
            <v>University of Reading  Whiteknights House, PO Box 217, Reading, RG6 6AH</v>
          </cell>
          <cell r="L975" t="str">
            <v xml:space="preserve">Alex Steward t/a Finchampstead Building Company </v>
          </cell>
          <cell r="M975" t="str">
            <v>07850 405459</v>
          </cell>
          <cell r="N975" t="str">
            <v>Alexanderstew@aol.com</v>
          </cell>
          <cell r="O975" t="str">
            <v>150 William Heelas Way, Wokingham, Berkshire, RG40 1GS</v>
          </cell>
          <cell r="P975" t="str">
            <v>Lease (exc 54 Act)</v>
          </cell>
          <cell r="Q975" t="str">
            <v>Commercial Lease Drive</v>
          </cell>
          <cell r="R975">
            <v>42865</v>
          </cell>
          <cell r="S975">
            <v>0</v>
          </cell>
          <cell r="T975">
            <v>43961</v>
          </cell>
          <cell r="U975" t="str">
            <v>Alex Stewart's old address: 38 Manor Road, Wokingham, Berkshire, RG41 4AR</v>
          </cell>
          <cell r="V975">
            <v>0</v>
          </cell>
          <cell r="W975">
            <v>0</v>
          </cell>
          <cell r="X975">
            <v>0</v>
          </cell>
          <cell r="Y975">
            <v>0</v>
          </cell>
          <cell r="Z975">
            <v>0</v>
          </cell>
          <cell r="AA975">
            <v>0</v>
          </cell>
          <cell r="AB975">
            <v>43230</v>
          </cell>
          <cell r="AC975" t="str">
            <v>RPI</v>
          </cell>
          <cell r="AD975">
            <v>0</v>
          </cell>
          <cell r="AE975" t="str">
            <v>Mutual Landlord and Tenant</v>
          </cell>
          <cell r="AF975" t="str">
            <v>6 months</v>
          </cell>
          <cell r="AG975">
            <v>0</v>
          </cell>
          <cell r="AH975">
            <v>4000</v>
          </cell>
          <cell r="AI975" t="str">
            <v>No VAT</v>
          </cell>
          <cell r="AJ975">
            <v>0</v>
          </cell>
          <cell r="AK975" t="str">
            <v>IR</v>
          </cell>
          <cell r="AL975">
            <v>4000</v>
          </cell>
          <cell r="AM975">
            <v>9.7799511002444994</v>
          </cell>
          <cell r="AN975" t="str">
            <v>Quart in Advance (UOR Qtr dates)</v>
          </cell>
          <cell r="AO975" t="str">
            <v>No</v>
          </cell>
          <cell r="AP975">
            <v>0</v>
          </cell>
          <cell r="AQ975">
            <v>0</v>
          </cell>
          <cell r="AR975" t="str">
            <v>Quart in Advance (UOR Qtr dates)</v>
          </cell>
          <cell r="AS975" t="str">
            <v>Invoiced by Walmsleys</v>
          </cell>
          <cell r="AT975" t="str">
            <v>Tenant responsible for all internal and external maintenance of the demised area</v>
          </cell>
          <cell r="AU975">
            <v>0</v>
          </cell>
          <cell r="AV975">
            <v>0</v>
          </cell>
          <cell r="AW975" t="str">
            <v>Tenant Recharged</v>
          </cell>
          <cell r="AX975" t="str">
            <v>N/A</v>
          </cell>
          <cell r="AY975" t="str">
            <v>Tenant Recharged</v>
          </cell>
          <cell r="AZ975" t="str">
            <v>Registered</v>
          </cell>
          <cell r="BA975" t="str">
            <v>BK382209</v>
          </cell>
          <cell r="BB975">
            <v>0</v>
          </cell>
          <cell r="BC975" t="str">
            <v>Tenant</v>
          </cell>
          <cell r="BD975" t="str">
            <v>WBC</v>
          </cell>
          <cell r="BE975" t="str">
            <v>Not Rated</v>
          </cell>
          <cell r="BF975" t="str">
            <v/>
          </cell>
        </row>
        <row r="976">
          <cell r="C976" t="str">
            <v>B3074503</v>
          </cell>
          <cell r="D976" t="str">
            <v>XRET</v>
          </cell>
          <cell r="E976" t="str">
            <v xml:space="preserve">A049: Site 6, Oldhouse Farm, Cutbush Lane, Shinfield, Reading Berkshire RG2 9AE </v>
          </cell>
          <cell r="F976" t="str">
            <v>Light Industrial</v>
          </cell>
          <cell r="G976">
            <v>0</v>
          </cell>
          <cell r="H976" t="str">
            <v>m² GIA</v>
          </cell>
          <cell r="I976">
            <v>798</v>
          </cell>
          <cell r="J976" t="str">
            <v>m² GIA</v>
          </cell>
          <cell r="K976" t="str">
            <v>University of Reading  Whiteknights House, PO Box 217, Reading, RG6 6AH</v>
          </cell>
          <cell r="L976" t="str">
            <v xml:space="preserve">Pilon Ltd </v>
          </cell>
          <cell r="M976" t="str">
            <v>Vlad Nedelcu, Operations Director, 01344 206810, 07515 587101</v>
          </cell>
          <cell r="N976" t="str">
            <v>vlad.nedelcu@pilon.co.uk</v>
          </cell>
          <cell r="O976" t="str">
            <v>Suite 4b, The Columbia Centre, Station Road, Bracknell, Berkshire, RG12 1LP</v>
          </cell>
          <cell r="P976" t="str">
            <v>Lease (exc 54 Act)</v>
          </cell>
          <cell r="Q976" t="str">
            <v>Commercial Lease Drive</v>
          </cell>
          <cell r="R976">
            <v>43406</v>
          </cell>
          <cell r="S976">
            <v>0</v>
          </cell>
          <cell r="T976">
            <v>44501</v>
          </cell>
          <cell r="U976" t="str">
            <v>New Lease to Pilon Ltd from 02/11/2018 @ £6.000 pa</v>
          </cell>
          <cell r="V976">
            <v>0</v>
          </cell>
          <cell r="W976">
            <v>0</v>
          </cell>
          <cell r="X976">
            <v>0</v>
          </cell>
          <cell r="Y976">
            <v>0</v>
          </cell>
          <cell r="Z976">
            <v>0</v>
          </cell>
          <cell r="AA976">
            <v>0</v>
          </cell>
          <cell r="AB976">
            <v>0</v>
          </cell>
          <cell r="AC976" t="str">
            <v>N/A</v>
          </cell>
          <cell r="AD976">
            <v>0</v>
          </cell>
          <cell r="AE976" t="str">
            <v>Mutual Landlord or tenant</v>
          </cell>
          <cell r="AF976" t="str">
            <v>A date on or after the second anniversary of the commencemnet of the Term which is at least six months after service of the Break Notice</v>
          </cell>
          <cell r="AG976">
            <v>0</v>
          </cell>
          <cell r="AH976">
            <v>6000</v>
          </cell>
          <cell r="AI976" t="str">
            <v>No VAT</v>
          </cell>
          <cell r="AJ976">
            <v>0</v>
          </cell>
          <cell r="AK976">
            <v>0</v>
          </cell>
          <cell r="AL976">
            <v>6000</v>
          </cell>
          <cell r="AM976">
            <v>7.518796992481203</v>
          </cell>
          <cell r="AN976" t="str">
            <v>Quart in Advance (UOR Qtr dates)</v>
          </cell>
          <cell r="AO976" t="str">
            <v>No</v>
          </cell>
          <cell r="AP976">
            <v>0</v>
          </cell>
          <cell r="AQ976">
            <v>0</v>
          </cell>
          <cell r="AR976" t="str">
            <v>Quart in Advance (UOR Qtr dates)</v>
          </cell>
          <cell r="AS976" t="str">
            <v>Invoiced by Walmsleys</v>
          </cell>
          <cell r="AT976" t="str">
            <v>FRI Lease</v>
          </cell>
          <cell r="AU976">
            <v>0</v>
          </cell>
          <cell r="AV976">
            <v>0</v>
          </cell>
          <cell r="AW976" t="str">
            <v>N/A</v>
          </cell>
          <cell r="AX976" t="str">
            <v>N/A</v>
          </cell>
          <cell r="AY976" t="str">
            <v>N/A</v>
          </cell>
          <cell r="AZ976" t="str">
            <v xml:space="preserve">Registered </v>
          </cell>
          <cell r="BA976" t="str">
            <v>BK382209</v>
          </cell>
          <cell r="BB976">
            <v>0</v>
          </cell>
          <cell r="BC976" t="str">
            <v>Tenant</v>
          </cell>
          <cell r="BD976" t="str">
            <v>WBC</v>
          </cell>
          <cell r="BE976" t="str">
            <v>Not Rated</v>
          </cell>
          <cell r="BF976">
            <v>0</v>
          </cell>
        </row>
        <row r="977">
          <cell r="C977" t="str">
            <v>B3075700</v>
          </cell>
          <cell r="D977" t="str">
            <v>XRET</v>
          </cell>
          <cell r="E977" t="str">
            <v>A049: A122, Unit 1, Unit 4 and Site 4, Oldhouse Farm, Cutbush Lane, Shinfield, Reading, RG2 9AE</v>
          </cell>
          <cell r="F977" t="str">
            <v>Light Industrial</v>
          </cell>
          <cell r="G977">
            <v>573</v>
          </cell>
          <cell r="H977" t="str">
            <v>m² GIA</v>
          </cell>
          <cell r="I977">
            <v>691</v>
          </cell>
          <cell r="J977" t="str">
            <v>m² GIA</v>
          </cell>
          <cell r="K977" t="str">
            <v>University of Reading  Whiteknights House, PO Box 217, Reading, RG6 6AH</v>
          </cell>
          <cell r="L977" t="str">
            <v xml:space="preserve">Spacecare Limited </v>
          </cell>
          <cell r="M977" t="str">
            <v>07951 840757</v>
          </cell>
          <cell r="N977" t="str">
            <v>j.linder@spacecare.co.uk                                        All Invocies to be sent to sp@spacecare.co.uk</v>
          </cell>
          <cell r="O977" t="str">
            <v>Unit 20, Wellinghon Business Park, Dukes Ride, Crowthorne, Berkshire, RG45 6LA</v>
          </cell>
          <cell r="P977" t="str">
            <v>Lease (exc 54 Act)</v>
          </cell>
          <cell r="Q977" t="str">
            <v>Commercial Lease Drive</v>
          </cell>
          <cell r="R977">
            <v>43221</v>
          </cell>
          <cell r="S977">
            <v>0</v>
          </cell>
          <cell r="T977">
            <v>45046</v>
          </cell>
          <cell r="U977" t="str">
            <v>Stepped Rent £9,500, Year 2 £16,750,  Year 3, 4, 5 £24,000  Previous tenant -Pro Ground Care, Richard Enticknap, 0118 983 3200, 07816 761074, Casa Mithna, 1, Alley 1, Providence St, Balzan, MALTA, BZN 1351, re@progroundcare.co.uk</v>
          </cell>
          <cell r="V977">
            <v>0</v>
          </cell>
          <cell r="W977">
            <v>9500</v>
          </cell>
          <cell r="X977">
            <v>43586</v>
          </cell>
          <cell r="Y977">
            <v>16750</v>
          </cell>
          <cell r="Z977">
            <v>43952</v>
          </cell>
          <cell r="AA977">
            <v>24000</v>
          </cell>
          <cell r="AB977">
            <v>0</v>
          </cell>
          <cell r="AC977" t="str">
            <v>Stepped Rent</v>
          </cell>
          <cell r="AD977">
            <v>0</v>
          </cell>
          <cell r="AE977">
            <v>0</v>
          </cell>
          <cell r="AF977">
            <v>0</v>
          </cell>
          <cell r="AG977">
            <v>0</v>
          </cell>
          <cell r="AH977">
            <v>16750</v>
          </cell>
          <cell r="AI977" t="str">
            <v>No VAT</v>
          </cell>
          <cell r="AJ977">
            <v>0</v>
          </cell>
          <cell r="AK977" t="str">
            <v>IR</v>
          </cell>
          <cell r="AL977">
            <v>16750</v>
          </cell>
          <cell r="AM977">
            <v>29.232111692844676</v>
          </cell>
          <cell r="AN977" t="str">
            <v>Quart in Advance (UOR Qtr dates)</v>
          </cell>
          <cell r="AO977" t="str">
            <v>No</v>
          </cell>
          <cell r="AP977">
            <v>0</v>
          </cell>
          <cell r="AQ977">
            <v>0</v>
          </cell>
          <cell r="AR977" t="str">
            <v>N/A</v>
          </cell>
          <cell r="AS977" t="str">
            <v>Invoiced by Walmsleys</v>
          </cell>
          <cell r="AT977" t="str">
            <v>Tenant responsible for all internal and external maintenance of the demised area</v>
          </cell>
          <cell r="AU977">
            <v>0</v>
          </cell>
          <cell r="AV977">
            <v>0</v>
          </cell>
          <cell r="AW977" t="str">
            <v>Tenant Recharged</v>
          </cell>
          <cell r="AX977" t="str">
            <v>N/A</v>
          </cell>
          <cell r="AY977" t="str">
            <v>Tenant Recharged</v>
          </cell>
          <cell r="AZ977" t="str">
            <v xml:space="preserve">Registered </v>
          </cell>
          <cell r="BA977" t="str">
            <v>BK382209</v>
          </cell>
          <cell r="BB977">
            <v>0</v>
          </cell>
          <cell r="BC977" t="str">
            <v>Tenant</v>
          </cell>
          <cell r="BD977" t="str">
            <v>WBC</v>
          </cell>
          <cell r="BE977" t="str">
            <v>Not Rated</v>
          </cell>
          <cell r="BF977" t="str">
            <v/>
          </cell>
        </row>
        <row r="978">
          <cell r="C978" t="str">
            <v>B3075701</v>
          </cell>
          <cell r="D978" t="str">
            <v>XRET</v>
          </cell>
          <cell r="E978" t="str">
            <v>A049: A122, Unit 2, Oldhouse Farm, Cutbush Lane, Shinfield, Reading, RG2 9AE</v>
          </cell>
          <cell r="F978" t="str">
            <v>Light Industrial</v>
          </cell>
          <cell r="G978">
            <v>689</v>
          </cell>
          <cell r="H978" t="str">
            <v>m² GIA</v>
          </cell>
          <cell r="I978">
            <v>0</v>
          </cell>
          <cell r="J978" t="str">
            <v>m² GIA</v>
          </cell>
          <cell r="K978" t="str">
            <v>University of Reading  Whiteknights House, PO Box 217, Reading, RG6 6AH</v>
          </cell>
          <cell r="L978" t="str">
            <v>Neil Curtis</v>
          </cell>
          <cell r="M978" t="str">
            <v xml:space="preserve">07976 246911                                            0118 977 5405 </v>
          </cell>
          <cell r="N978" t="str">
            <v>ncfcgravedigging@aol.com</v>
          </cell>
          <cell r="O978" t="str">
            <v>Bybrook Cottage 351 Barkham Road Wokingham RG41 4DJ</v>
          </cell>
          <cell r="P978" t="str">
            <v>Lease (exc 54 Act)</v>
          </cell>
          <cell r="Q978" t="str">
            <v>Commercial Lease Drive</v>
          </cell>
          <cell r="R978">
            <v>43570</v>
          </cell>
          <cell r="S978">
            <v>0</v>
          </cell>
          <cell r="T978">
            <v>45396</v>
          </cell>
          <cell r="U978" t="str">
            <v>From 15th Apr 2019 £18,000, From 15th April 2020 £19,000 and thereafter from 15th April 2021 £22,000.  Until 15th April 2019 £8,500 pa</v>
          </cell>
          <cell r="V978">
            <v>0</v>
          </cell>
          <cell r="W978">
            <v>18000</v>
          </cell>
          <cell r="X978">
            <v>43936</v>
          </cell>
          <cell r="Y978">
            <v>19000</v>
          </cell>
          <cell r="Z978">
            <v>44301</v>
          </cell>
          <cell r="AA978">
            <v>22000</v>
          </cell>
          <cell r="AB978">
            <v>43569</v>
          </cell>
          <cell r="AC978" t="str">
            <v>RPI</v>
          </cell>
          <cell r="AD978">
            <v>0</v>
          </cell>
          <cell r="AE978" t="str">
            <v>Mutual Landlord and Tenant</v>
          </cell>
          <cell r="AF978" t="str">
            <v>6 months</v>
          </cell>
          <cell r="AG978">
            <v>0</v>
          </cell>
          <cell r="AH978">
            <v>18000</v>
          </cell>
          <cell r="AI978" t="str">
            <v>No VAT</v>
          </cell>
          <cell r="AJ978">
            <v>0</v>
          </cell>
          <cell r="AK978" t="str">
            <v>IR</v>
          </cell>
          <cell r="AL978">
            <v>18000</v>
          </cell>
          <cell r="AM978">
            <v>26.124818577648767</v>
          </cell>
          <cell r="AN978" t="str">
            <v>Quart in Advance (UOR Qtr dates)</v>
          </cell>
          <cell r="AO978" t="str">
            <v>No</v>
          </cell>
          <cell r="AP978">
            <v>0</v>
          </cell>
          <cell r="AQ978">
            <v>0</v>
          </cell>
          <cell r="AR978" t="str">
            <v>N/A</v>
          </cell>
          <cell r="AS978" t="str">
            <v>Invoiced by Walmsleys</v>
          </cell>
          <cell r="AT978" t="str">
            <v>Tenant responsible for all internal and external maintenance of the demised area</v>
          </cell>
          <cell r="AU978">
            <v>0</v>
          </cell>
          <cell r="AV978" t="str">
            <v>Landlord</v>
          </cell>
          <cell r="AW978" t="str">
            <v>Tenant Recharged</v>
          </cell>
          <cell r="AX978" t="str">
            <v>N/A</v>
          </cell>
          <cell r="AY978" t="str">
            <v xml:space="preserve">Included in Rent </v>
          </cell>
          <cell r="AZ978" t="str">
            <v xml:space="preserve">Registered </v>
          </cell>
          <cell r="BA978" t="str">
            <v>BK382209</v>
          </cell>
          <cell r="BB978">
            <v>0</v>
          </cell>
          <cell r="BC978" t="str">
            <v>Tenant</v>
          </cell>
          <cell r="BD978" t="str">
            <v>WBC</v>
          </cell>
          <cell r="BE978" t="str">
            <v>Not Rated</v>
          </cell>
          <cell r="BF978" t="str">
            <v/>
          </cell>
        </row>
        <row r="979">
          <cell r="C979" t="str">
            <v>B3075702</v>
          </cell>
          <cell r="D979" t="str">
            <v>XRET</v>
          </cell>
          <cell r="E979" t="str">
            <v>A049: A122, Unit 3, Oldhouse Farm, Cutbush Lane, Shinfield, Reading, RG2 9AE</v>
          </cell>
          <cell r="F979" t="str">
            <v>Light Industrial</v>
          </cell>
          <cell r="G979">
            <v>582</v>
          </cell>
          <cell r="H979" t="str">
            <v>m² GIA</v>
          </cell>
          <cell r="I979">
            <v>922</v>
          </cell>
          <cell r="J979" t="str">
            <v>m² GIA</v>
          </cell>
          <cell r="K979" t="str">
            <v>University of Reading  Whiteknights House, PO Box 217, Reading, RG6 6AH</v>
          </cell>
          <cell r="L979" t="str">
            <v xml:space="preserve">V-Speed Ltd </v>
          </cell>
          <cell r="M979" t="str">
            <v xml:space="preserve">Achim 07889884887, 01189597102
</v>
          </cell>
          <cell r="N979" t="str">
            <v>achim.magic@gmail.com</v>
          </cell>
          <cell r="O979" t="str">
            <v xml:space="preserve">Unit 63 Loverock Road. Reading RG30 1DZ, </v>
          </cell>
          <cell r="P979" t="str">
            <v>Lease (exc 54 Act)</v>
          </cell>
          <cell r="Q979" t="str">
            <v>Commercial Lease Drive</v>
          </cell>
          <cell r="R979">
            <v>43391</v>
          </cell>
          <cell r="S979">
            <v>0</v>
          </cell>
          <cell r="T979">
            <v>45216</v>
          </cell>
          <cell r="U979" t="str">
            <v>New lease 18th Oct 2018  £12,500 p.a. second year £17,500p.a. third year £22,500 p.a. fourth and fifth years £25,000p.a.  Rent continues at £5,500 until completion of agreement for lease and works done - ES to confirm</v>
          </cell>
          <cell r="V979">
            <v>0</v>
          </cell>
          <cell r="W979">
            <v>12500</v>
          </cell>
          <cell r="X979">
            <v>43756</v>
          </cell>
          <cell r="Y979">
            <v>17500</v>
          </cell>
          <cell r="Z979">
            <v>44122</v>
          </cell>
          <cell r="AA979">
            <v>22500</v>
          </cell>
          <cell r="AB979">
            <v>0</v>
          </cell>
          <cell r="AC979" t="str">
            <v>Stepped Rent</v>
          </cell>
          <cell r="AD979" t="str">
            <v xml:space="preserve">Stepped rent first year £12,500 p.a. second year £17,500p.a. third year £22,500 p.a. fourth and fifth years £25,000p.a.  </v>
          </cell>
          <cell r="AE979" t="str">
            <v>Landlord</v>
          </cell>
          <cell r="AF979" t="str">
            <v>6 months</v>
          </cell>
          <cell r="AG979">
            <v>0</v>
          </cell>
          <cell r="AH979">
            <v>25000</v>
          </cell>
          <cell r="AI979" t="str">
            <v>No VAT</v>
          </cell>
          <cell r="AJ979">
            <v>0</v>
          </cell>
          <cell r="AK979" t="str">
            <v>IR</v>
          </cell>
          <cell r="AL979">
            <v>25000</v>
          </cell>
          <cell r="AM979">
            <v>42.955326460481096</v>
          </cell>
          <cell r="AN979" t="str">
            <v>Quart in Advance (UOR Qtr dates)</v>
          </cell>
          <cell r="AO979" t="str">
            <v>No</v>
          </cell>
          <cell r="AP979">
            <v>0</v>
          </cell>
          <cell r="AQ979">
            <v>0</v>
          </cell>
          <cell r="AR979" t="str">
            <v>N/A</v>
          </cell>
          <cell r="AS979" t="str">
            <v>Invoiced by Walmsleys</v>
          </cell>
          <cell r="AT979" t="str">
            <v>Tenant responsible for all internal and external maintenance of the demised area</v>
          </cell>
          <cell r="AU979">
            <v>0</v>
          </cell>
          <cell r="AV979">
            <v>0</v>
          </cell>
          <cell r="AW979" t="str">
            <v>Tenant Recharged</v>
          </cell>
          <cell r="AX979" t="str">
            <v>N/A</v>
          </cell>
          <cell r="AY979" t="str">
            <v>Tenant Recharged</v>
          </cell>
          <cell r="AZ979" t="str">
            <v xml:space="preserve">Registered </v>
          </cell>
          <cell r="BA979" t="str">
            <v>BK382209</v>
          </cell>
          <cell r="BB979">
            <v>0</v>
          </cell>
          <cell r="BC979" t="str">
            <v>Tenant</v>
          </cell>
          <cell r="BD979" t="str">
            <v>WBC</v>
          </cell>
          <cell r="BE979" t="str">
            <v>Not Rated</v>
          </cell>
          <cell r="BF979" t="str">
            <v/>
          </cell>
        </row>
        <row r="980">
          <cell r="C980" t="str">
            <v>B3075300</v>
          </cell>
          <cell r="D980" t="str">
            <v>XRET</v>
          </cell>
          <cell r="E980" t="str">
            <v>A049: A118, Unit 5, Oldhouse Farm, Cutbush Lane, Shinfield, Reading, RG2 9AE</v>
          </cell>
          <cell r="F980" t="str">
            <v>Light Industrial</v>
          </cell>
          <cell r="G980">
            <v>112</v>
          </cell>
          <cell r="H980" t="str">
            <v>m² GIA</v>
          </cell>
          <cell r="I980">
            <v>201</v>
          </cell>
          <cell r="J980" t="str">
            <v>m² GIA</v>
          </cell>
          <cell r="K980" t="str">
            <v>University of Reading  Whiteknights House, PO Box 217, Reading, RG6 6AH</v>
          </cell>
          <cell r="L980" t="str">
            <v>Tilley, Terrence</v>
          </cell>
          <cell r="M980" t="str">
            <v>07919 123411</v>
          </cell>
          <cell r="N980" t="str">
            <v>tigtilley@hotmail.com</v>
          </cell>
          <cell r="O980" t="str">
            <v xml:space="preserve">TT: 38 Icon House, Merchants Place Reading Berkshire RG1 1EQ                                                 (Fiancée's address: 58 Kingsley Close, Whitley Wood, Reading RG2 8TX ) </v>
          </cell>
          <cell r="P980" t="str">
            <v>Lease (exc 54 Act)</v>
          </cell>
          <cell r="Q980" t="str">
            <v>Commercial Lease Drive</v>
          </cell>
          <cell r="R980">
            <v>43560</v>
          </cell>
          <cell r="S980">
            <v>0</v>
          </cell>
          <cell r="T980">
            <v>44657</v>
          </cell>
          <cell r="U980">
            <v>0</v>
          </cell>
          <cell r="V980">
            <v>0</v>
          </cell>
          <cell r="W980">
            <v>0</v>
          </cell>
          <cell r="X980">
            <v>0</v>
          </cell>
          <cell r="Y980">
            <v>0</v>
          </cell>
          <cell r="Z980">
            <v>0</v>
          </cell>
          <cell r="AA980">
            <v>0</v>
          </cell>
          <cell r="AB980">
            <v>43928</v>
          </cell>
          <cell r="AC980" t="str">
            <v>RPI</v>
          </cell>
          <cell r="AD980">
            <v>0</v>
          </cell>
          <cell r="AE980" t="str">
            <v>Mutual Landlord and Tenant</v>
          </cell>
          <cell r="AF980" t="str">
            <v>6 months</v>
          </cell>
          <cell r="AG980">
            <v>0</v>
          </cell>
          <cell r="AH980">
            <v>5500</v>
          </cell>
          <cell r="AI980" t="str">
            <v>No VAT</v>
          </cell>
          <cell r="AJ980">
            <v>0</v>
          </cell>
          <cell r="AK980" t="str">
            <v>IR</v>
          </cell>
          <cell r="AL980">
            <v>5500</v>
          </cell>
          <cell r="AM980">
            <v>49.107142857142854</v>
          </cell>
          <cell r="AN980" t="str">
            <v xml:space="preserve">Monthly in Advance </v>
          </cell>
          <cell r="AO980" t="str">
            <v>No</v>
          </cell>
          <cell r="AP980">
            <v>0</v>
          </cell>
          <cell r="AQ980">
            <v>0</v>
          </cell>
          <cell r="AR980" t="str">
            <v>N/A</v>
          </cell>
          <cell r="AS980" t="str">
            <v>Invoiced by Walmsleys</v>
          </cell>
          <cell r="AT980" t="str">
            <v>FRI Lease</v>
          </cell>
          <cell r="AU980">
            <v>0</v>
          </cell>
          <cell r="AV980">
            <v>0</v>
          </cell>
          <cell r="AW980" t="str">
            <v>Tenant Recharged</v>
          </cell>
          <cell r="AX980" t="str">
            <v>N/A</v>
          </cell>
          <cell r="AY980" t="str">
            <v xml:space="preserve">Included in Rent </v>
          </cell>
          <cell r="AZ980" t="str">
            <v>Registered</v>
          </cell>
          <cell r="BA980" t="str">
            <v>BK382209</v>
          </cell>
          <cell r="BB980">
            <v>0</v>
          </cell>
          <cell r="BC980" t="str">
            <v>Tenant</v>
          </cell>
          <cell r="BD980" t="str">
            <v>WBC</v>
          </cell>
          <cell r="BE980" t="str">
            <v>Not Rated</v>
          </cell>
          <cell r="BF980" t="str">
            <v/>
          </cell>
        </row>
        <row r="981">
          <cell r="C981" t="str">
            <v>B3075400</v>
          </cell>
          <cell r="D981" t="str">
            <v>XRET</v>
          </cell>
          <cell r="E981" t="str">
            <v>A049: A119, Unit 6, Oldhouse Farm, Cutbush Lane, Shinfield, Reading, RG2 9AE</v>
          </cell>
          <cell r="F981" t="str">
            <v>Light Industrial</v>
          </cell>
          <cell r="G981">
            <v>173</v>
          </cell>
          <cell r="H981" t="str">
            <v>m² GIA</v>
          </cell>
          <cell r="I981">
            <v>0</v>
          </cell>
          <cell r="J981" t="str">
            <v>m² GIA</v>
          </cell>
          <cell r="K981" t="str">
            <v>University of Reading  Whiteknights House, PO Box 217, Reading, RG6 6AH</v>
          </cell>
          <cell r="L981" t="str">
            <v>Battison, Andrew</v>
          </cell>
          <cell r="M981" t="str">
            <v xml:space="preserve">(0118) 961 6618
</v>
          </cell>
          <cell r="N981" t="str">
            <v>andrew.battison@ntlworld.com</v>
          </cell>
          <cell r="O981" t="str">
            <v>6 Moor Copse Close Earley Reading Berkshire RG6 7NA</v>
          </cell>
          <cell r="P981" t="str">
            <v>Lease (exc 54 Act)</v>
          </cell>
          <cell r="Q981" t="str">
            <v>Commercial Lease Drive</v>
          </cell>
          <cell r="R981">
            <v>42845</v>
          </cell>
          <cell r="S981">
            <v>0</v>
          </cell>
          <cell r="T981">
            <v>43893</v>
          </cell>
          <cell r="U981" t="str">
            <v>Stepped Rent -  £3,000 Year 2 01/04/2018-  £3,500 Year 3 -  01/04/2019 £3,750</v>
          </cell>
          <cell r="V981">
            <v>0</v>
          </cell>
          <cell r="W981">
            <v>3000</v>
          </cell>
          <cell r="X981">
            <v>43191</v>
          </cell>
          <cell r="Y981">
            <v>3500</v>
          </cell>
          <cell r="Z981">
            <v>43556</v>
          </cell>
          <cell r="AA981">
            <v>3750</v>
          </cell>
          <cell r="AB981">
            <v>0</v>
          </cell>
          <cell r="AC981" t="str">
            <v>Stepped Rent</v>
          </cell>
          <cell r="AD981" t="str">
            <v>Increas rent on 01/04/2018</v>
          </cell>
          <cell r="AE981" t="str">
            <v>Mutual Landlord and Tenant</v>
          </cell>
          <cell r="AF981" t="str">
            <v>6 months</v>
          </cell>
          <cell r="AG981">
            <v>0</v>
          </cell>
          <cell r="AH981">
            <v>3750</v>
          </cell>
          <cell r="AI981" t="str">
            <v>No VAT</v>
          </cell>
          <cell r="AJ981">
            <v>0</v>
          </cell>
          <cell r="AK981" t="str">
            <v>IR</v>
          </cell>
          <cell r="AL981">
            <v>3750</v>
          </cell>
          <cell r="AM981">
            <v>21.676300578034681</v>
          </cell>
          <cell r="AN981" t="str">
            <v>Quart in Advance (UOR Qtr dates)</v>
          </cell>
          <cell r="AO981" t="str">
            <v>No</v>
          </cell>
          <cell r="AP981">
            <v>0</v>
          </cell>
          <cell r="AQ981">
            <v>0</v>
          </cell>
          <cell r="AR981" t="str">
            <v>N/A</v>
          </cell>
          <cell r="AS981" t="str">
            <v>Invoiced by Walmsleys</v>
          </cell>
          <cell r="AT981" t="str">
            <v>Tenant responsible for all internal and external maintenance of the demised area</v>
          </cell>
          <cell r="AU981">
            <v>0</v>
          </cell>
          <cell r="AV981">
            <v>0</v>
          </cell>
          <cell r="AW981" t="str">
            <v>Tenant Recharged</v>
          </cell>
          <cell r="AX981" t="str">
            <v>N/A</v>
          </cell>
          <cell r="AY981" t="str">
            <v xml:space="preserve">Included in Rent </v>
          </cell>
          <cell r="AZ981" t="str">
            <v xml:space="preserve">Registered </v>
          </cell>
          <cell r="BA981" t="str">
            <v>BK382209</v>
          </cell>
          <cell r="BB981">
            <v>0</v>
          </cell>
          <cell r="BC981" t="str">
            <v>Tenant</v>
          </cell>
          <cell r="BD981" t="str">
            <v>WBC</v>
          </cell>
          <cell r="BE981" t="str">
            <v>Not Rated</v>
          </cell>
          <cell r="BF981" t="str">
            <v/>
          </cell>
        </row>
        <row r="982">
          <cell r="C982" t="str">
            <v>B3074801</v>
          </cell>
          <cell r="D982" t="str">
            <v>XRET</v>
          </cell>
          <cell r="E982" t="str">
            <v>A049: A113, Unit 7 and external space, Oldhouse Farm, Cutbush Lane, Shinfield, Reading, RG2 9AE</v>
          </cell>
          <cell r="F982" t="str">
            <v>Light Industrial</v>
          </cell>
          <cell r="G982">
            <v>187</v>
          </cell>
          <cell r="H982" t="str">
            <v>m² GIA</v>
          </cell>
          <cell r="I982">
            <v>113</v>
          </cell>
          <cell r="J982" t="str">
            <v>m² GIA</v>
          </cell>
          <cell r="K982" t="str">
            <v>University of Reading  Whiteknights House, PO Box 217, Reading, RG6 6AH</v>
          </cell>
          <cell r="L982" t="str">
            <v>Mark Woodward</v>
          </cell>
          <cell r="M982" t="str">
            <v>07774 146409</v>
          </cell>
          <cell r="N982" t="str">
            <v xml:space="preserve">markwoodward202@hotmail.co.uk </v>
          </cell>
          <cell r="O982" t="str">
            <v>37 Bearwood Road, Wokingham, Berkshire RG41 4SX</v>
          </cell>
          <cell r="P982" t="str">
            <v>Lease (exc 54 Act)</v>
          </cell>
          <cell r="Q982" t="str">
            <v>Commercial Lease Drive</v>
          </cell>
          <cell r="R982">
            <v>43702</v>
          </cell>
          <cell r="S982">
            <v>0</v>
          </cell>
          <cell r="T982">
            <v>44797</v>
          </cell>
          <cell r="U982" t="str">
            <v>CEASE BILLING 24/08/2019- New Lease from 25/08/2019 at £3,500 per annum now in place</v>
          </cell>
          <cell r="V982">
            <v>0</v>
          </cell>
          <cell r="W982">
            <v>0</v>
          </cell>
          <cell r="X982">
            <v>0</v>
          </cell>
          <cell r="Y982">
            <v>0</v>
          </cell>
          <cell r="Z982">
            <v>0</v>
          </cell>
          <cell r="AA982">
            <v>0</v>
          </cell>
          <cell r="AB982">
            <v>44068</v>
          </cell>
          <cell r="AC982" t="str">
            <v>RPI</v>
          </cell>
          <cell r="AD982" t="str">
            <v>Rent Reviewed from 25th August 2017 to 3085.52pa from £3000 pa</v>
          </cell>
          <cell r="AE982" t="str">
            <v>Mutual Landlord and Tenant</v>
          </cell>
          <cell r="AF982" t="str">
            <v>6 months</v>
          </cell>
          <cell r="AG982">
            <v>0</v>
          </cell>
          <cell r="AH982">
            <v>3500</v>
          </cell>
          <cell r="AI982" t="str">
            <v>No VAT</v>
          </cell>
          <cell r="AJ982">
            <v>0</v>
          </cell>
          <cell r="AK982" t="str">
            <v>IR</v>
          </cell>
          <cell r="AL982">
            <v>3500</v>
          </cell>
          <cell r="AM982">
            <v>18.71657754010695</v>
          </cell>
          <cell r="AN982" t="str">
            <v>Quart in Advance (UOR Qtr dates)</v>
          </cell>
          <cell r="AO982" t="str">
            <v>No</v>
          </cell>
          <cell r="AP982">
            <v>0</v>
          </cell>
          <cell r="AQ982">
            <v>0</v>
          </cell>
          <cell r="AR982">
            <v>0</v>
          </cell>
          <cell r="AS982" t="str">
            <v>Invoiced by Walmsleys</v>
          </cell>
          <cell r="AT982" t="str">
            <v>FRI Lease</v>
          </cell>
          <cell r="AU982">
            <v>0</v>
          </cell>
          <cell r="AV982">
            <v>0</v>
          </cell>
          <cell r="AW982" t="str">
            <v>Tenant Recharged</v>
          </cell>
          <cell r="AX982" t="str">
            <v>N/A</v>
          </cell>
          <cell r="AY982" t="str">
            <v>N/A</v>
          </cell>
          <cell r="AZ982" t="str">
            <v>Registered</v>
          </cell>
          <cell r="BA982" t="str">
            <v>BK382209</v>
          </cell>
          <cell r="BB982">
            <v>0</v>
          </cell>
          <cell r="BC982" t="str">
            <v>Tenant</v>
          </cell>
          <cell r="BD982" t="str">
            <v>WBC</v>
          </cell>
          <cell r="BE982" t="str">
            <v>Not Rated</v>
          </cell>
          <cell r="BF982">
            <v>0</v>
          </cell>
        </row>
        <row r="983">
          <cell r="C983" t="str">
            <v>B3074800</v>
          </cell>
          <cell r="D983" t="str">
            <v>XRET</v>
          </cell>
          <cell r="E983" t="str">
            <v>A049: A113, Unit 8, Oldhouse Farm, Cutbush Lane, Shinfield, Reading, RG2 9AE</v>
          </cell>
          <cell r="F983" t="str">
            <v>Light Industrial</v>
          </cell>
          <cell r="G983">
            <v>148</v>
          </cell>
          <cell r="H983" t="str">
            <v>m² GIA</v>
          </cell>
          <cell r="I983">
            <v>0</v>
          </cell>
          <cell r="J983" t="str">
            <v>m² GIA</v>
          </cell>
          <cell r="K983" t="str">
            <v>University of Reading  Whiteknights House, PO Box 217, Reading, RG6 6AH</v>
          </cell>
          <cell r="L983" t="str">
            <v>White, Andrew</v>
          </cell>
          <cell r="M983" t="str">
            <v xml:space="preserve">Prop: 988 2395               
07931 585247 (AW)
</v>
          </cell>
          <cell r="N983" t="str">
            <v>andrew.white1968@yahoo.co.uk</v>
          </cell>
          <cell r="O983" t="str">
            <v>Upperwood Farmhouse, Cutbush Lane, Shinfield, RG2 9AA</v>
          </cell>
          <cell r="P983" t="str">
            <v>Lease (exc 54 Act)</v>
          </cell>
          <cell r="Q983" t="str">
            <v>Commercial Lease Drive</v>
          </cell>
          <cell r="R983">
            <v>43623</v>
          </cell>
          <cell r="S983">
            <v>0</v>
          </cell>
          <cell r="T983">
            <v>44718</v>
          </cell>
          <cell r="U983">
            <v>0</v>
          </cell>
          <cell r="V983">
            <v>0</v>
          </cell>
          <cell r="W983">
            <v>0</v>
          </cell>
          <cell r="X983">
            <v>0</v>
          </cell>
          <cell r="Y983">
            <v>0</v>
          </cell>
          <cell r="Z983">
            <v>0</v>
          </cell>
          <cell r="AA983">
            <v>0</v>
          </cell>
          <cell r="AB983">
            <v>0</v>
          </cell>
          <cell r="AC983" t="str">
            <v>N/A</v>
          </cell>
          <cell r="AD983">
            <v>0</v>
          </cell>
          <cell r="AE983" t="str">
            <v>Mutual Landlord and Tenant</v>
          </cell>
          <cell r="AF983" t="str">
            <v>6 months</v>
          </cell>
          <cell r="AG983">
            <v>0</v>
          </cell>
          <cell r="AH983">
            <v>4400</v>
          </cell>
          <cell r="AI983" t="str">
            <v>No VAT</v>
          </cell>
          <cell r="AJ983">
            <v>0</v>
          </cell>
          <cell r="AK983" t="str">
            <v>IR</v>
          </cell>
          <cell r="AL983">
            <v>4400</v>
          </cell>
          <cell r="AM983">
            <v>29.72972972972973</v>
          </cell>
          <cell r="AN983" t="str">
            <v xml:space="preserve">Monthly in Advance </v>
          </cell>
          <cell r="AO983" t="str">
            <v>No</v>
          </cell>
          <cell r="AP983">
            <v>0</v>
          </cell>
          <cell r="AQ983">
            <v>0</v>
          </cell>
          <cell r="AR983" t="str">
            <v>N/A</v>
          </cell>
          <cell r="AS983" t="str">
            <v>Invoiced by Walmsleys</v>
          </cell>
          <cell r="AT983" t="str">
            <v>FRI Lease</v>
          </cell>
          <cell r="AU983">
            <v>0</v>
          </cell>
          <cell r="AV983">
            <v>0</v>
          </cell>
          <cell r="AW983" t="str">
            <v>Tenant Recharged</v>
          </cell>
          <cell r="AX983" t="str">
            <v>N/A</v>
          </cell>
          <cell r="AY983" t="str">
            <v xml:space="preserve">Included in Rent </v>
          </cell>
          <cell r="AZ983" t="str">
            <v>Registered</v>
          </cell>
          <cell r="BA983" t="str">
            <v>BK382209</v>
          </cell>
          <cell r="BB983">
            <v>0</v>
          </cell>
          <cell r="BC983" t="str">
            <v>Tenant</v>
          </cell>
          <cell r="BD983" t="str">
            <v>WBC</v>
          </cell>
          <cell r="BE983" t="str">
            <v>Not Rated</v>
          </cell>
          <cell r="BF983" t="str">
            <v/>
          </cell>
        </row>
        <row r="984">
          <cell r="C984" t="str">
            <v>B3074600</v>
          </cell>
          <cell r="D984" t="str">
            <v>XRET</v>
          </cell>
          <cell r="E984" t="str">
            <v xml:space="preserve">A049: A111, Unit 9, Oldhouse Farm, Cutbush Lane, Shinfield, Reading, RG2 9AE </v>
          </cell>
          <cell r="F984" t="str">
            <v>Light Industrial</v>
          </cell>
          <cell r="G984">
            <v>126</v>
          </cell>
          <cell r="H984" t="str">
            <v>m² GIA</v>
          </cell>
          <cell r="I984">
            <v>247</v>
          </cell>
          <cell r="J984" t="str">
            <v>m² GIA</v>
          </cell>
          <cell r="K984" t="str">
            <v>University of Reading  Whiteknights House, PO Box 217, Reading, RG6 6AH</v>
          </cell>
          <cell r="L984" t="str">
            <v>Keith Douglas</v>
          </cell>
          <cell r="M984" t="str">
            <v xml:space="preserve">07866 493992              </v>
          </cell>
          <cell r="N984" t="str">
            <v>Keith@freshgroup.net</v>
          </cell>
          <cell r="O984" t="str">
            <v>16 Scobell Close Shinfield Reading RG2 9HH</v>
          </cell>
          <cell r="P984" t="str">
            <v>Lease (exc 54 Act)</v>
          </cell>
          <cell r="Q984" t="str">
            <v>Commercial Lease Drive</v>
          </cell>
          <cell r="R984">
            <v>42906</v>
          </cell>
          <cell r="S984">
            <v>0</v>
          </cell>
          <cell r="T984">
            <v>43893</v>
          </cell>
          <cell r="U984" t="str">
            <v>Stepped Rent - 04/03/2018 £3,500 then from 04/03/2019 £3,750</v>
          </cell>
          <cell r="V984">
            <v>0</v>
          </cell>
          <cell r="W984">
            <v>3000</v>
          </cell>
          <cell r="X984">
            <v>43163</v>
          </cell>
          <cell r="Y984">
            <v>3500</v>
          </cell>
          <cell r="Z984">
            <v>43528</v>
          </cell>
          <cell r="AA984">
            <v>3750</v>
          </cell>
          <cell r="AB984">
            <v>0</v>
          </cell>
          <cell r="AC984" t="str">
            <v>Stepped Rent</v>
          </cell>
          <cell r="AD984">
            <v>0</v>
          </cell>
          <cell r="AE984" t="str">
            <v>Mutual Landlord and Tenant</v>
          </cell>
          <cell r="AF984" t="str">
            <v>6 months</v>
          </cell>
          <cell r="AG984">
            <v>0</v>
          </cell>
          <cell r="AH984">
            <v>3750</v>
          </cell>
          <cell r="AI984" t="str">
            <v>No VAT</v>
          </cell>
          <cell r="AJ984">
            <v>0</v>
          </cell>
          <cell r="AK984" t="str">
            <v>IR</v>
          </cell>
          <cell r="AL984">
            <v>3000</v>
          </cell>
          <cell r="AM984">
            <v>29.761904761904763</v>
          </cell>
          <cell r="AN984" t="str">
            <v>Quart in Advance (UOR Qtr dates)</v>
          </cell>
          <cell r="AO984" t="str">
            <v>No</v>
          </cell>
          <cell r="AP984">
            <v>0</v>
          </cell>
          <cell r="AQ984">
            <v>0</v>
          </cell>
          <cell r="AR984" t="str">
            <v>N/A</v>
          </cell>
          <cell r="AS984" t="str">
            <v>Invoiced by Walmsleys</v>
          </cell>
          <cell r="AT984" t="str">
            <v>external and internal repair</v>
          </cell>
          <cell r="AU984">
            <v>0</v>
          </cell>
          <cell r="AV984">
            <v>0</v>
          </cell>
          <cell r="AW984" t="str">
            <v>Tenant Recharged</v>
          </cell>
          <cell r="AX984" t="str">
            <v>N/A</v>
          </cell>
          <cell r="AY984" t="str">
            <v xml:space="preserve">Included in Rent </v>
          </cell>
          <cell r="AZ984" t="str">
            <v>Industrial Site, workshop that does not use much energy</v>
          </cell>
          <cell r="BA984" t="str">
            <v>BK382209</v>
          </cell>
          <cell r="BB984">
            <v>0</v>
          </cell>
          <cell r="BC984" t="str">
            <v>Tenant</v>
          </cell>
          <cell r="BD984" t="str">
            <v>WBC</v>
          </cell>
          <cell r="BE984" t="str">
            <v>Not Rated</v>
          </cell>
          <cell r="BF984">
            <v>0</v>
          </cell>
        </row>
        <row r="985">
          <cell r="C985" t="str">
            <v>B3074700</v>
          </cell>
          <cell r="D985" t="str">
            <v>XRET</v>
          </cell>
          <cell r="E985" t="str">
            <v>A049: A112, Unit 10, Oldhouse Farm, Cutbush Lane, Shinfield, Reading, RG2 9AE</v>
          </cell>
          <cell r="F985" t="str">
            <v>Light Industrial</v>
          </cell>
          <cell r="G985">
            <v>107</v>
          </cell>
          <cell r="H985" t="str">
            <v>m² GIA</v>
          </cell>
          <cell r="I985">
            <v>0</v>
          </cell>
          <cell r="J985" t="str">
            <v>m² GIA</v>
          </cell>
          <cell r="K985" t="str">
            <v>University of Reading  Whiteknights House, PO Box 217, Reading, RG6 6AH</v>
          </cell>
          <cell r="L985" t="str">
            <v xml:space="preserve">Holliday, Max                       </v>
          </cell>
          <cell r="M985" t="str">
            <v>07909 967556</v>
          </cell>
          <cell r="N985" t="str">
            <v>max1000h@aol.com</v>
          </cell>
          <cell r="O985" t="str">
            <v>Upper Lodge Paradise Road Henley on Thames RG9 1TY</v>
          </cell>
          <cell r="P985" t="str">
            <v>Lease (exc 54 Act)</v>
          </cell>
          <cell r="Q985" t="str">
            <v>Commercial Lease Drive</v>
          </cell>
          <cell r="R985">
            <v>42888</v>
          </cell>
          <cell r="S985">
            <v>0</v>
          </cell>
          <cell r="T985">
            <v>43973</v>
          </cell>
          <cell r="U985" t="str">
            <v>Stepped Rent - 23/05/2018 £3,300 then from 23/05/2019 £3,400</v>
          </cell>
          <cell r="V985">
            <v>0</v>
          </cell>
          <cell r="W985">
            <v>3200</v>
          </cell>
          <cell r="X985">
            <v>43243</v>
          </cell>
          <cell r="Y985">
            <v>3300</v>
          </cell>
          <cell r="Z985">
            <v>43608</v>
          </cell>
          <cell r="AA985">
            <v>3400</v>
          </cell>
          <cell r="AB985">
            <v>0</v>
          </cell>
          <cell r="AC985" t="str">
            <v>Stepped Rent</v>
          </cell>
          <cell r="AD985">
            <v>0</v>
          </cell>
          <cell r="AE985" t="str">
            <v>Mutual Landlord and Tenant</v>
          </cell>
          <cell r="AF985" t="str">
            <v>6 months</v>
          </cell>
          <cell r="AG985">
            <v>0</v>
          </cell>
          <cell r="AH985">
            <v>3400</v>
          </cell>
          <cell r="AI985" t="str">
            <v>No VAT</v>
          </cell>
          <cell r="AJ985">
            <v>0</v>
          </cell>
          <cell r="AK985" t="str">
            <v>IR</v>
          </cell>
          <cell r="AL985">
            <v>3400</v>
          </cell>
          <cell r="AM985">
            <v>31.77570093457944</v>
          </cell>
          <cell r="AN985" t="str">
            <v>Quart in Advance (UOR Qtr dates)</v>
          </cell>
          <cell r="AO985" t="str">
            <v>No</v>
          </cell>
          <cell r="AP985">
            <v>0</v>
          </cell>
          <cell r="AQ985">
            <v>0</v>
          </cell>
          <cell r="AR985" t="str">
            <v>N/A</v>
          </cell>
          <cell r="AS985" t="str">
            <v>Invoiced by Walmsleys</v>
          </cell>
          <cell r="AT985" t="str">
            <v>Landlord Repair and Recharge to Tenant</v>
          </cell>
          <cell r="AU985">
            <v>0</v>
          </cell>
          <cell r="AV985">
            <v>0</v>
          </cell>
          <cell r="AW985" t="str">
            <v>Tenant Recharged</v>
          </cell>
          <cell r="AX985" t="str">
            <v>Tenant Recharged</v>
          </cell>
          <cell r="AY985" t="str">
            <v>Tenant Recharged</v>
          </cell>
          <cell r="AZ985" t="str">
            <v>Registered</v>
          </cell>
          <cell r="BA985" t="str">
            <v>BK382209</v>
          </cell>
          <cell r="BB985">
            <v>0</v>
          </cell>
          <cell r="BC985" t="str">
            <v>Tenant</v>
          </cell>
          <cell r="BD985" t="str">
            <v>WBC</v>
          </cell>
          <cell r="BE985" t="str">
            <v>Not Rated</v>
          </cell>
          <cell r="BF985" t="str">
            <v/>
          </cell>
        </row>
        <row r="986">
          <cell r="C986" t="str">
            <v>B3075800</v>
          </cell>
          <cell r="D986" t="str">
            <v>XRET</v>
          </cell>
          <cell r="E986" t="str">
            <v>A049: A123, Unit 11, Oldhouse Farm, Cutbush Lane, Shinfield, Reading, RG2 9AE</v>
          </cell>
          <cell r="F986" t="str">
            <v>Light Industrial</v>
          </cell>
          <cell r="G986">
            <v>128</v>
          </cell>
          <cell r="H986" t="str">
            <v>m² GIA</v>
          </cell>
          <cell r="I986">
            <v>105</v>
          </cell>
          <cell r="J986" t="str">
            <v>m² GIA</v>
          </cell>
          <cell r="K986" t="str">
            <v>University of Reading  Whiteknights House, PO Box 217, Reading, RG6 6AH</v>
          </cell>
          <cell r="L986" t="str">
            <v>Fakhri, Dominic, Burlinskas, Andrius and Uksas, Mantas</v>
          </cell>
          <cell r="M986" t="str">
            <v>07841 158690</v>
          </cell>
          <cell r="N986" t="str">
            <v>fakhri.dominic@gmail.com</v>
          </cell>
          <cell r="O986" t="str">
            <v>41 Reservoir Road Ruislip Middlesex HA4 7TT</v>
          </cell>
          <cell r="P986" t="str">
            <v>Lease (exc 54 Act)</v>
          </cell>
          <cell r="Q986" t="str">
            <v>Commercial Lease Drive</v>
          </cell>
          <cell r="R986">
            <v>43563</v>
          </cell>
          <cell r="S986">
            <v>0</v>
          </cell>
          <cell r="T986">
            <v>44658</v>
          </cell>
          <cell r="U986" t="str">
            <v>Lease expires on 07/04/2019 CEASE BILLING John Fry dealing with this</v>
          </cell>
          <cell r="V986" t="str">
            <v>Dominic Ricard Remedios - Legal Services</v>
          </cell>
          <cell r="W986">
            <v>0</v>
          </cell>
          <cell r="X986">
            <v>0</v>
          </cell>
          <cell r="Y986">
            <v>0</v>
          </cell>
          <cell r="Z986">
            <v>0</v>
          </cell>
          <cell r="AA986">
            <v>0</v>
          </cell>
          <cell r="AB986">
            <v>0</v>
          </cell>
          <cell r="AC986" t="str">
            <v>N/A</v>
          </cell>
          <cell r="AD986">
            <v>0</v>
          </cell>
          <cell r="AE986" t="str">
            <v>Mutual Landlord and Tenant</v>
          </cell>
          <cell r="AF986" t="str">
            <v>6 months</v>
          </cell>
          <cell r="AG986">
            <v>0</v>
          </cell>
          <cell r="AH986">
            <v>7250</v>
          </cell>
          <cell r="AI986" t="str">
            <v>No VAT</v>
          </cell>
          <cell r="AJ986">
            <v>0</v>
          </cell>
          <cell r="AK986" t="str">
            <v>IR</v>
          </cell>
          <cell r="AL986">
            <v>7250</v>
          </cell>
          <cell r="AM986">
            <v>56.640625</v>
          </cell>
          <cell r="AN986" t="str">
            <v>Quart in Advance (UOR Qtr dates)</v>
          </cell>
          <cell r="AO986" t="str">
            <v>No</v>
          </cell>
          <cell r="AP986">
            <v>0</v>
          </cell>
          <cell r="AQ986">
            <v>0</v>
          </cell>
          <cell r="AR986">
            <v>0</v>
          </cell>
          <cell r="AS986" t="str">
            <v>Invoiced by Walmsleys</v>
          </cell>
          <cell r="AT986" t="str">
            <v>Tenant responsible for all internal and external maintenance of the demised area</v>
          </cell>
          <cell r="AU986">
            <v>0</v>
          </cell>
          <cell r="AV986">
            <v>0</v>
          </cell>
          <cell r="AW986" t="str">
            <v>Tenant</v>
          </cell>
          <cell r="AX986" t="str">
            <v>N/A</v>
          </cell>
          <cell r="AY986" t="str">
            <v>Tenant</v>
          </cell>
          <cell r="AZ986" t="str">
            <v xml:space="preserve">Registered </v>
          </cell>
          <cell r="BA986" t="str">
            <v>BK382209</v>
          </cell>
          <cell r="BB986">
            <v>0</v>
          </cell>
          <cell r="BC986" t="str">
            <v>Tenant</v>
          </cell>
          <cell r="BD986" t="str">
            <v>WBC</v>
          </cell>
          <cell r="BE986" t="str">
            <v>Not Rated</v>
          </cell>
          <cell r="BF986" t="str">
            <v/>
          </cell>
        </row>
        <row r="987">
          <cell r="C987" t="str">
            <v>B3076000</v>
          </cell>
          <cell r="D987" t="str">
            <v>XRET</v>
          </cell>
          <cell r="E987" t="str">
            <v>A049: A125, Unit 12, Oldhouse Farm, Cutbush Lane, Shinfield, Reading, RG2 9AE</v>
          </cell>
          <cell r="F987" t="str">
            <v>Light Industrial</v>
          </cell>
          <cell r="G987">
            <v>438</v>
          </cell>
          <cell r="H987" t="str">
            <v>m² GIA</v>
          </cell>
          <cell r="I987">
            <v>0</v>
          </cell>
          <cell r="J987" t="str">
            <v>m² GIA</v>
          </cell>
          <cell r="K987" t="str">
            <v>University of Reading  Whiteknights House, PO Box 217, Reading, RG6 6AH</v>
          </cell>
          <cell r="L987" t="str">
            <v>But Seriously Limited and Cascade Events Limited (Guarantor)</v>
          </cell>
          <cell r="M987" t="str">
            <v xml:space="preserve">Maurice Monk
Managing Director
Cascade Events Ltd.
m: 07921 369 527
t: 01189 699 553
f: 08704 861 205 
e: chris.monk@cascadeevents.co.uk
w: www.cascadeevents.co.uk </v>
          </cell>
          <cell r="N987" t="str">
            <v>chris.monk@cascadeevents.co.uk maurice.monk@gmail.com</v>
          </cell>
          <cell r="O987" t="str">
            <v>Correspondence: Oldhouse Farm</v>
          </cell>
          <cell r="P987" t="str">
            <v>Lease (exc 54 Act)</v>
          </cell>
          <cell r="Q987" t="str">
            <v>Commercial Lease Drive</v>
          </cell>
          <cell r="R987">
            <v>43046</v>
          </cell>
          <cell r="S987">
            <v>0</v>
          </cell>
          <cell r="T987">
            <v>44123</v>
          </cell>
          <cell r="U987" t="str">
            <v>New Lease in place on 07/11/2017 - Rent Commencement 20th October 2017-  New Rent of £12,500 kicks in form 20th October 2018 and new rent of £15,000 kicks in from 20/10/2019- Tenant to leave on the  20/11/2019 as break notice</v>
          </cell>
          <cell r="V987">
            <v>0</v>
          </cell>
          <cell r="W987">
            <v>8500</v>
          </cell>
          <cell r="X987">
            <v>43393</v>
          </cell>
          <cell r="Y987">
            <v>12000</v>
          </cell>
          <cell r="Z987">
            <v>43758</v>
          </cell>
          <cell r="AA987">
            <v>15000</v>
          </cell>
          <cell r="AB987">
            <v>0</v>
          </cell>
          <cell r="AC987" t="str">
            <v>Stepped Rent</v>
          </cell>
          <cell r="AD987">
            <v>0</v>
          </cell>
          <cell r="AE987" t="str">
            <v>Mutual Landlord and Tenant</v>
          </cell>
          <cell r="AF987" t="str">
            <v>6 months</v>
          </cell>
          <cell r="AG987">
            <v>43789</v>
          </cell>
          <cell r="AH987">
            <v>12000</v>
          </cell>
          <cell r="AI987" t="str">
            <v>No VAT</v>
          </cell>
          <cell r="AJ987">
            <v>0</v>
          </cell>
          <cell r="AK987" t="str">
            <v>IR</v>
          </cell>
          <cell r="AL987">
            <v>12000</v>
          </cell>
          <cell r="AM987">
            <v>27.397260273972602</v>
          </cell>
          <cell r="AN987" t="str">
            <v>Quart in Advance (UOR Qtr dates)</v>
          </cell>
          <cell r="AO987" t="str">
            <v>No</v>
          </cell>
          <cell r="AP987">
            <v>0</v>
          </cell>
          <cell r="AQ987">
            <v>0</v>
          </cell>
          <cell r="AR987" t="str">
            <v>N/A</v>
          </cell>
          <cell r="AS987" t="str">
            <v>Invoiced by Walmsleys</v>
          </cell>
          <cell r="AT987" t="str">
            <v>Landlord External Repairs Only</v>
          </cell>
          <cell r="AU987">
            <v>0</v>
          </cell>
          <cell r="AV987">
            <v>0</v>
          </cell>
          <cell r="AW987" t="str">
            <v>Tenant Recharged</v>
          </cell>
          <cell r="AX987" t="str">
            <v>N/A</v>
          </cell>
          <cell r="AY987" t="str">
            <v xml:space="preserve">Included in Rent </v>
          </cell>
          <cell r="AZ987" t="str">
            <v xml:space="preserve">Registered </v>
          </cell>
          <cell r="BA987" t="str">
            <v>BK382209</v>
          </cell>
          <cell r="BB987">
            <v>0</v>
          </cell>
          <cell r="BC987" t="str">
            <v>Tenant</v>
          </cell>
          <cell r="BD987" t="str">
            <v>WBC</v>
          </cell>
          <cell r="BE987" t="str">
            <v>Not Rated</v>
          </cell>
          <cell r="BF987" t="str">
            <v/>
          </cell>
        </row>
        <row r="988">
          <cell r="C988" t="str">
            <v>B3076101</v>
          </cell>
          <cell r="D988" t="str">
            <v>XRET</v>
          </cell>
          <cell r="E988" t="str">
            <v>A049: A126, Unit 13, Oldhouse Farm, Cutbush Lane, Shinfield, Reading, RG2 9AE</v>
          </cell>
          <cell r="F988" t="str">
            <v>Office</v>
          </cell>
          <cell r="G988">
            <v>137</v>
          </cell>
          <cell r="H988" t="str">
            <v>m² NIA</v>
          </cell>
          <cell r="I988">
            <v>0</v>
          </cell>
          <cell r="J988" t="str">
            <v>m² GIA</v>
          </cell>
          <cell r="K988" t="str">
            <v>University of Reading  Whiteknights House, PO Box 217, Reading, RG6 6AH</v>
          </cell>
          <cell r="L988">
            <v>0</v>
          </cell>
          <cell r="M988">
            <v>0</v>
          </cell>
          <cell r="N988">
            <v>0</v>
          </cell>
          <cell r="O988">
            <v>0</v>
          </cell>
          <cell r="P988" t="str">
            <v>Undergoing Refurbishment</v>
          </cell>
          <cell r="Q988" t="str">
            <v>Commercial Lease Drive</v>
          </cell>
          <cell r="R988">
            <v>0</v>
          </cell>
          <cell r="S988">
            <v>0</v>
          </cell>
          <cell r="T988">
            <v>0</v>
          </cell>
          <cell r="U988" t="str">
            <v>Break Notice served 31/08/2018- Break Notice now in effective as per Emily letter and lease continues - ES to advise - New Break Notice served again expiring on 30/06/2019 _ Legal Services responded.  ABC Medical Services left on 3/07/2019 Mark Davis: Tel: 08452 – 300 999 (Dir Ext 200) nicola@abcmedicalservices.co.uk</v>
          </cell>
          <cell r="V988" t="str">
            <v>Emily Abram - Legal Services</v>
          </cell>
          <cell r="W988">
            <v>0</v>
          </cell>
          <cell r="X988">
            <v>0</v>
          </cell>
          <cell r="Y988">
            <v>0</v>
          </cell>
          <cell r="Z988">
            <v>0</v>
          </cell>
          <cell r="AA988">
            <v>0</v>
          </cell>
          <cell r="AB988">
            <v>0</v>
          </cell>
          <cell r="AC988">
            <v>0</v>
          </cell>
          <cell r="AD988">
            <v>0</v>
          </cell>
          <cell r="AE988">
            <v>0</v>
          </cell>
          <cell r="AF988">
            <v>0</v>
          </cell>
          <cell r="AG988">
            <v>0</v>
          </cell>
          <cell r="AH988">
            <v>0</v>
          </cell>
          <cell r="AI988" t="str">
            <v>No VAT</v>
          </cell>
          <cell r="AJ988">
            <v>0</v>
          </cell>
          <cell r="AK988" t="str">
            <v>IR</v>
          </cell>
          <cell r="AL988">
            <v>0</v>
          </cell>
          <cell r="AM988">
            <v>0</v>
          </cell>
          <cell r="AN988">
            <v>0</v>
          </cell>
          <cell r="AO988">
            <v>0</v>
          </cell>
          <cell r="AP988">
            <v>0</v>
          </cell>
          <cell r="AQ988">
            <v>0</v>
          </cell>
          <cell r="AR988" t="str">
            <v>N/A</v>
          </cell>
          <cell r="AS988" t="str">
            <v>Invoiced by Walmsleys</v>
          </cell>
          <cell r="AT988">
            <v>0</v>
          </cell>
          <cell r="AU988">
            <v>0</v>
          </cell>
          <cell r="AV988">
            <v>0</v>
          </cell>
          <cell r="AW988">
            <v>0</v>
          </cell>
          <cell r="AX988">
            <v>0</v>
          </cell>
          <cell r="AY988">
            <v>0</v>
          </cell>
          <cell r="AZ988" t="str">
            <v xml:space="preserve">Registered </v>
          </cell>
          <cell r="BA988" t="str">
            <v>BK382209</v>
          </cell>
          <cell r="BB988">
            <v>0</v>
          </cell>
          <cell r="BC988" t="str">
            <v>Tenant</v>
          </cell>
          <cell r="BD988" t="str">
            <v>WBC</v>
          </cell>
          <cell r="BE988" t="str">
            <v>Not Rated</v>
          </cell>
          <cell r="BF988" t="str">
            <v/>
          </cell>
        </row>
        <row r="989">
          <cell r="C989" t="str">
            <v>B3076100</v>
          </cell>
          <cell r="D989" t="str">
            <v>XRET</v>
          </cell>
          <cell r="E989" t="str">
            <v>A049: A126, Unit 14, Oldhouse Farm, Cutbush Lane, Shinfield, Reading, RG2 9AE</v>
          </cell>
          <cell r="F989" t="str">
            <v>Light Industrial</v>
          </cell>
          <cell r="G989">
            <v>273</v>
          </cell>
          <cell r="H989" t="str">
            <v>m² GIA</v>
          </cell>
          <cell r="I989">
            <v>0</v>
          </cell>
          <cell r="J989" t="str">
            <v>m² GIA</v>
          </cell>
          <cell r="K989" t="str">
            <v>University of Reading  Whiteknights House, PO Box 217, Reading, RG6 6AH</v>
          </cell>
          <cell r="L989" t="str">
            <v>Cascade Events Limited</v>
          </cell>
          <cell r="M989" t="str">
            <v xml:space="preserve">Maurice Monk
Managing Director
Cascade Events Ltd.
m: 07921 369 527
t: 01189 699 553
f: 08704 861 205 
e: 
w: www.cascadeevents.co.uk </v>
          </cell>
          <cell r="N989" t="str">
            <v>chris.monk@cascadeevents.co.uk</v>
          </cell>
          <cell r="O989" t="str">
            <v>Correspondence: Oldhouse Farm</v>
          </cell>
          <cell r="P989" t="str">
            <v>Lease (exc 54 Act)</v>
          </cell>
          <cell r="Q989" t="str">
            <v>Commercial Lease Drive</v>
          </cell>
          <cell r="R989">
            <v>43031</v>
          </cell>
          <cell r="S989">
            <v>0</v>
          </cell>
          <cell r="T989">
            <v>44123</v>
          </cell>
          <cell r="U989" t="str">
            <v>New Lease in place on 23/10/2017 - Rent Commencement 20th October 2017</v>
          </cell>
          <cell r="V989">
            <v>0</v>
          </cell>
          <cell r="W989">
            <v>0</v>
          </cell>
          <cell r="X989">
            <v>0</v>
          </cell>
          <cell r="Y989">
            <v>0</v>
          </cell>
          <cell r="Z989">
            <v>0</v>
          </cell>
          <cell r="AA989">
            <v>0</v>
          </cell>
          <cell r="AB989">
            <v>43396</v>
          </cell>
          <cell r="AC989" t="str">
            <v>RPI</v>
          </cell>
          <cell r="AD989">
            <v>0</v>
          </cell>
          <cell r="AE989" t="str">
            <v>Mutual Landlord and Tenant</v>
          </cell>
          <cell r="AF989" t="str">
            <v>6 months</v>
          </cell>
          <cell r="AG989">
            <v>0</v>
          </cell>
          <cell r="AH989">
            <v>16500</v>
          </cell>
          <cell r="AI989" t="str">
            <v>No VAT</v>
          </cell>
          <cell r="AJ989">
            <v>0</v>
          </cell>
          <cell r="AK989" t="str">
            <v>IR</v>
          </cell>
          <cell r="AL989">
            <v>16500</v>
          </cell>
          <cell r="AM989">
            <v>60.439560439560438</v>
          </cell>
          <cell r="AN989" t="str">
            <v>Quart in Advance (UOR Qtr dates)</v>
          </cell>
          <cell r="AO989" t="str">
            <v>No</v>
          </cell>
          <cell r="AP989">
            <v>0</v>
          </cell>
          <cell r="AQ989">
            <v>0</v>
          </cell>
          <cell r="AR989" t="str">
            <v>N/A</v>
          </cell>
          <cell r="AS989" t="str">
            <v>Invoiced by Walmsleys</v>
          </cell>
          <cell r="AT989" t="str">
            <v>Landlord External Repairs Only</v>
          </cell>
          <cell r="AU989">
            <v>0</v>
          </cell>
          <cell r="AV989">
            <v>0</v>
          </cell>
          <cell r="AW989" t="str">
            <v>Tenant Recharged</v>
          </cell>
          <cell r="AX989" t="str">
            <v>N/A</v>
          </cell>
          <cell r="AY989" t="str">
            <v xml:space="preserve">Included in Rent </v>
          </cell>
          <cell r="AZ989" t="str">
            <v xml:space="preserve">Registered </v>
          </cell>
          <cell r="BA989" t="str">
            <v>BK382209</v>
          </cell>
          <cell r="BB989">
            <v>0</v>
          </cell>
          <cell r="BC989" t="str">
            <v>Tenant</v>
          </cell>
          <cell r="BD989" t="str">
            <v>WBC</v>
          </cell>
          <cell r="BE989" t="str">
            <v>Not Rated</v>
          </cell>
          <cell r="BF989" t="str">
            <v/>
          </cell>
        </row>
        <row r="990">
          <cell r="C990" t="str">
            <v>B2523100</v>
          </cell>
          <cell r="D990" t="str">
            <v>XNIR</v>
          </cell>
          <cell r="E990" t="str">
            <v>A055: Stantons, Church Lane, Shinfield, RG2 9BY</v>
          </cell>
          <cell r="F990" t="str">
            <v>Other</v>
          </cell>
          <cell r="G990">
            <v>172.92</v>
          </cell>
          <cell r="H990" t="str">
            <v>m² NIA</v>
          </cell>
          <cell r="I990">
            <v>38</v>
          </cell>
          <cell r="J990" t="str">
            <v>m² NIA</v>
          </cell>
          <cell r="K990" t="str">
            <v>University of Reading  Whiteknights House, PO Box 217, Reading, RG6 6AH</v>
          </cell>
          <cell r="L990" t="str">
            <v xml:space="preserve">Honeysuckle Day Nursery Ltd </v>
          </cell>
          <cell r="M990" t="str">
            <v xml:space="preserve">07748 307030 </v>
          </cell>
          <cell r="N990" t="str">
            <v>info@honeysuckledaynursery.co.uk alexandra_rourke@tiscali.co.uk  alex@beechwoodmail.co.uk</v>
          </cell>
          <cell r="O990" t="str">
            <v>Beechwood Cottage Odiham Road Riseley Reading RG7 1YA</v>
          </cell>
          <cell r="P990" t="str">
            <v>Lease (exc 54 Act)</v>
          </cell>
          <cell r="Q990" t="str">
            <v>Commercial Lease Drive</v>
          </cell>
          <cell r="R990">
            <v>42491</v>
          </cell>
          <cell r="S990">
            <v>0</v>
          </cell>
          <cell r="T990">
            <v>49795</v>
          </cell>
          <cell r="U990">
            <v>0</v>
          </cell>
          <cell r="V990">
            <v>0</v>
          </cell>
          <cell r="W990">
            <v>0</v>
          </cell>
          <cell r="X990">
            <v>0</v>
          </cell>
          <cell r="Y990">
            <v>0</v>
          </cell>
          <cell r="Z990">
            <v>0</v>
          </cell>
          <cell r="AA990">
            <v>0</v>
          </cell>
          <cell r="AB990">
            <v>44317</v>
          </cell>
          <cell r="AC990" t="str">
            <v>Higher of MV or RPI</v>
          </cell>
          <cell r="AD990">
            <v>0</v>
          </cell>
          <cell r="AE990" t="str">
            <v>No Break Clause</v>
          </cell>
          <cell r="AF990" t="str">
            <v>N/A</v>
          </cell>
          <cell r="AG990">
            <v>0</v>
          </cell>
          <cell r="AH990">
            <v>25000</v>
          </cell>
          <cell r="AI990" t="str">
            <v>No VAT</v>
          </cell>
          <cell r="AJ990">
            <v>0</v>
          </cell>
          <cell r="AK990" t="str">
            <v>IR</v>
          </cell>
          <cell r="AL990">
            <v>25000</v>
          </cell>
          <cell r="AM990">
            <v>144.57552625491559</v>
          </cell>
          <cell r="AN990" t="str">
            <v>Quart in Advance (UOR Qtr dates)</v>
          </cell>
          <cell r="AO990" t="str">
            <v>No</v>
          </cell>
          <cell r="AP990">
            <v>0</v>
          </cell>
          <cell r="AQ990">
            <v>0</v>
          </cell>
          <cell r="AR990" t="str">
            <v>N/A</v>
          </cell>
          <cell r="AS990" t="str">
            <v>Invoiced by Walmsleys</v>
          </cell>
          <cell r="AT990" t="str">
            <v xml:space="preserve">FRI Lease </v>
          </cell>
          <cell r="AU990" t="str">
            <v xml:space="preserve">Schedule of Condition </v>
          </cell>
          <cell r="AV990" t="str">
            <v>Tenant</v>
          </cell>
          <cell r="AW990" t="str">
            <v>Tenant Direct to Supplier</v>
          </cell>
          <cell r="AX990" t="str">
            <v>Tenant Direct to Supplier</v>
          </cell>
          <cell r="AY990" t="str">
            <v>Tenant Direct to Supplier</v>
          </cell>
          <cell r="AZ990" t="str">
            <v>Registered</v>
          </cell>
          <cell r="BA990" t="str">
            <v>BK436949</v>
          </cell>
          <cell r="BB990">
            <v>0</v>
          </cell>
          <cell r="BC990" t="str">
            <v>Tenant</v>
          </cell>
          <cell r="BD990" t="str">
            <v>WBC</v>
          </cell>
          <cell r="BE990">
            <v>1023000006005</v>
          </cell>
          <cell r="BF990" t="str">
            <v/>
          </cell>
        </row>
        <row r="991">
          <cell r="C991" t="str">
            <v>B3076700</v>
          </cell>
          <cell r="D991" t="str">
            <v>XRET</v>
          </cell>
          <cell r="E991" t="str">
            <v>A059: Site 1, Building A132 and Open Storage Land, Upperwood Farm , Cutbush Lane, Shinfield, Reading, RG2 9AA</v>
          </cell>
          <cell r="F991" t="str">
            <v>Light Industrial</v>
          </cell>
          <cell r="G991">
            <v>2140</v>
          </cell>
          <cell r="H991" t="str">
            <v>m² GIA</v>
          </cell>
          <cell r="I991">
            <v>0</v>
          </cell>
          <cell r="J991">
            <v>0</v>
          </cell>
          <cell r="K991" t="str">
            <v>University of Reading  Whiteknights House, PO Box 217, Reading, RG6 6AH</v>
          </cell>
          <cell r="L991" t="str">
            <v xml:space="preserve">Select Environmental </v>
          </cell>
          <cell r="M991">
            <v>7500040980</v>
          </cell>
          <cell r="N991" t="str">
            <v>jaj@selectenviro.co.uk</v>
          </cell>
          <cell r="O991" t="str">
            <v>Prosper Park, Bennet Road, Reading, RG2 0QX</v>
          </cell>
          <cell r="P991" t="str">
            <v>Lease (exc 54 Act)</v>
          </cell>
          <cell r="Q991" t="str">
            <v>Commercial Lease Drive</v>
          </cell>
          <cell r="R991">
            <v>42964</v>
          </cell>
          <cell r="S991">
            <v>0</v>
          </cell>
          <cell r="T991">
            <v>44789</v>
          </cell>
          <cell r="U991" t="str">
            <v>Lease Completed</v>
          </cell>
          <cell r="V991">
            <v>0</v>
          </cell>
          <cell r="W991">
            <v>4375</v>
          </cell>
          <cell r="X991">
            <v>43694</v>
          </cell>
          <cell r="Y991">
            <v>7000</v>
          </cell>
          <cell r="Z991">
            <v>43694</v>
          </cell>
          <cell r="AA991">
            <v>7000</v>
          </cell>
          <cell r="AB991">
            <v>43694</v>
          </cell>
          <cell r="AC991" t="str">
            <v>Stepped Rent</v>
          </cell>
          <cell r="AD991" t="str">
            <v>Increased rent on 17/08/2019 to £7,000</v>
          </cell>
          <cell r="AE991" t="str">
            <v>Tenant only</v>
          </cell>
          <cell r="AF991" t="str">
            <v>Break Provision at 3 years upon 6 months advance written notice</v>
          </cell>
          <cell r="AG991">
            <v>0</v>
          </cell>
          <cell r="AH991">
            <v>7000</v>
          </cell>
          <cell r="AI991" t="str">
            <v>No VAT</v>
          </cell>
          <cell r="AJ991">
            <v>0</v>
          </cell>
          <cell r="AK991">
            <v>0</v>
          </cell>
          <cell r="AL991">
            <v>7000</v>
          </cell>
          <cell r="AM991">
            <v>3.2710280373831777</v>
          </cell>
          <cell r="AN991" t="str">
            <v>Quart in Advance (UOR Qtr dates)</v>
          </cell>
          <cell r="AO991">
            <v>0</v>
          </cell>
          <cell r="AP991">
            <v>0</v>
          </cell>
          <cell r="AQ991">
            <v>0</v>
          </cell>
          <cell r="AR991">
            <v>0</v>
          </cell>
          <cell r="AS991" t="str">
            <v>Invoiced by Walmsleys</v>
          </cell>
          <cell r="AT991" t="str">
            <v>FRI Lease</v>
          </cell>
          <cell r="AU991" t="str">
            <v>Schedule of Condition</v>
          </cell>
          <cell r="AV991">
            <v>0</v>
          </cell>
          <cell r="AW991" t="str">
            <v>N/A</v>
          </cell>
          <cell r="AX991" t="str">
            <v>N/A</v>
          </cell>
          <cell r="AY991" t="str">
            <v>N/A</v>
          </cell>
          <cell r="AZ991" t="str">
            <v>Registered</v>
          </cell>
          <cell r="BA991" t="str">
            <v>BK382209</v>
          </cell>
          <cell r="BB991">
            <v>0</v>
          </cell>
          <cell r="BC991" t="str">
            <v>Tenant</v>
          </cell>
          <cell r="BD991" t="str">
            <v>WBC</v>
          </cell>
          <cell r="BE991" t="str">
            <v>Not Rated</v>
          </cell>
          <cell r="BF991">
            <v>0</v>
          </cell>
        </row>
        <row r="992">
          <cell r="C992" t="str">
            <v>B3588100</v>
          </cell>
          <cell r="D992" t="str">
            <v>XRET</v>
          </cell>
          <cell r="E992" t="str">
            <v>A059: Site 2, Open Storage Land, Upperwood Farm, Cutbush Lane, Shinfield, Reading, RG2 9AA</v>
          </cell>
          <cell r="F992" t="str">
            <v>Light Industrial</v>
          </cell>
          <cell r="G992">
            <v>964</v>
          </cell>
          <cell r="H992" t="str">
            <v>m² GIA</v>
          </cell>
          <cell r="I992">
            <v>0</v>
          </cell>
          <cell r="J992">
            <v>0</v>
          </cell>
          <cell r="K992" t="str">
            <v>University of Reading  Whiteknights House, PO Box 217, Reading, RG6 6AH</v>
          </cell>
          <cell r="L992" t="str">
            <v>Roots Shoots Leaves Ltd</v>
          </cell>
          <cell r="M992" t="str">
            <v>01344 985885 07809 383174</v>
          </cell>
          <cell r="N992" t="str">
            <v>James@rootsshootsleaves.co.uk</v>
          </cell>
          <cell r="O992" t="str">
            <v>5 Jupiter House, Calleava Park, Aldermaston, Berkshire, RG7 6AH</v>
          </cell>
          <cell r="P992" t="str">
            <v>Lease (exc 54 Act)</v>
          </cell>
          <cell r="Q992" t="str">
            <v>Commercial Lease Drive</v>
          </cell>
          <cell r="R992">
            <v>43452</v>
          </cell>
          <cell r="S992">
            <v>0</v>
          </cell>
          <cell r="T992">
            <v>44547</v>
          </cell>
          <cell r="U992" t="str">
            <v>New Lease from 18/12/2018 to Roots Shoots and Leaves</v>
          </cell>
          <cell r="V992">
            <v>0</v>
          </cell>
          <cell r="W992">
            <v>0</v>
          </cell>
          <cell r="X992">
            <v>0</v>
          </cell>
          <cell r="Y992">
            <v>0</v>
          </cell>
          <cell r="Z992">
            <v>0</v>
          </cell>
          <cell r="AA992">
            <v>0</v>
          </cell>
          <cell r="AB992">
            <v>43817</v>
          </cell>
          <cell r="AC992" t="str">
            <v>RPI</v>
          </cell>
          <cell r="AD992">
            <v>0</v>
          </cell>
          <cell r="AE992" t="str">
            <v>Mutual Landlord and Tenant</v>
          </cell>
          <cell r="AF992" t="str">
            <v>6 months</v>
          </cell>
          <cell r="AG992">
            <v>0</v>
          </cell>
          <cell r="AH992">
            <v>8500</v>
          </cell>
          <cell r="AI992" t="str">
            <v>No VAT</v>
          </cell>
          <cell r="AJ992">
            <v>0</v>
          </cell>
          <cell r="AK992" t="str">
            <v>IR</v>
          </cell>
          <cell r="AL992">
            <v>8500</v>
          </cell>
          <cell r="AM992">
            <v>8.8174273858921168</v>
          </cell>
          <cell r="AN992" t="str">
            <v>Quart in Advance (UOR Qtr dates)</v>
          </cell>
          <cell r="AO992" t="str">
            <v>No</v>
          </cell>
          <cell r="AP992">
            <v>2125</v>
          </cell>
          <cell r="AQ992">
            <v>0</v>
          </cell>
          <cell r="AR992">
            <v>0</v>
          </cell>
          <cell r="AS992" t="str">
            <v>Invoiced by Walmsleys</v>
          </cell>
          <cell r="AT992" t="str">
            <v xml:space="preserve">FRI Lease </v>
          </cell>
          <cell r="AU992">
            <v>0</v>
          </cell>
          <cell r="AV992">
            <v>0</v>
          </cell>
          <cell r="AW992" t="str">
            <v>N/A</v>
          </cell>
          <cell r="AX992" t="str">
            <v>N/A</v>
          </cell>
          <cell r="AY992" t="str">
            <v>N/A</v>
          </cell>
          <cell r="AZ992" t="str">
            <v>Registered</v>
          </cell>
          <cell r="BA992" t="str">
            <v>BK382209</v>
          </cell>
          <cell r="BB992">
            <v>0</v>
          </cell>
          <cell r="BC992" t="str">
            <v>Tenant</v>
          </cell>
          <cell r="BD992" t="str">
            <v>WBC</v>
          </cell>
          <cell r="BE992" t="str">
            <v>Not Rated</v>
          </cell>
          <cell r="BF992" t="str">
            <v/>
          </cell>
        </row>
        <row r="993">
          <cell r="C993" t="str">
            <v>B3588501</v>
          </cell>
          <cell r="D993" t="str">
            <v>XRET</v>
          </cell>
          <cell r="E993" t="str">
            <v>A059: Site 3, Open Storage Land, Upperwood Farm, Cutbush Lane, Shinfield, Reading, RG2 9AA</v>
          </cell>
          <cell r="F993" t="str">
            <v>Light Industrial</v>
          </cell>
          <cell r="G993">
            <v>154</v>
          </cell>
          <cell r="H993" t="str">
            <v>m² GIA</v>
          </cell>
          <cell r="I993">
            <v>0</v>
          </cell>
          <cell r="J993">
            <v>0</v>
          </cell>
          <cell r="K993" t="str">
            <v>University of Reading  Whiteknights House, PO Box 217, Reading, RG6 6AH</v>
          </cell>
          <cell r="L993" t="str">
            <v xml:space="preserve">Jake Watson </v>
          </cell>
          <cell r="M993">
            <v>0</v>
          </cell>
          <cell r="N993" t="str">
            <v>watson.cobuilders@btinternet.com</v>
          </cell>
          <cell r="O993" t="str">
            <v>10 Sterling Close, Caversham Park Village, Reading, RG4 6SH</v>
          </cell>
          <cell r="P993" t="str">
            <v>Lease (exc 54 Act)</v>
          </cell>
          <cell r="Q993" t="str">
            <v>Commercial Lease Drive</v>
          </cell>
          <cell r="R993">
            <v>43384</v>
          </cell>
          <cell r="S993">
            <v>0</v>
          </cell>
          <cell r="T993">
            <v>44479</v>
          </cell>
          <cell r="U993" t="str">
            <v>New Lease to Jake Watson at Upperwood from 11/10/2018 @ £300pa</v>
          </cell>
          <cell r="V993">
            <v>0</v>
          </cell>
          <cell r="W993">
            <v>0</v>
          </cell>
          <cell r="X993">
            <v>0</v>
          </cell>
          <cell r="Y993">
            <v>0</v>
          </cell>
          <cell r="Z993">
            <v>0</v>
          </cell>
          <cell r="AA993">
            <v>0</v>
          </cell>
          <cell r="AB993">
            <v>43749</v>
          </cell>
          <cell r="AC993" t="str">
            <v>RPI</v>
          </cell>
          <cell r="AD993">
            <v>0</v>
          </cell>
          <cell r="AE993" t="str">
            <v>Mutual tenant and Landlod</v>
          </cell>
          <cell r="AF993" t="str">
            <v>6 months</v>
          </cell>
          <cell r="AG993">
            <v>0</v>
          </cell>
          <cell r="AH993">
            <v>300</v>
          </cell>
          <cell r="AI993" t="str">
            <v>No VAT</v>
          </cell>
          <cell r="AJ993">
            <v>0</v>
          </cell>
          <cell r="AK993" t="str">
            <v>IR</v>
          </cell>
          <cell r="AL993">
            <v>300</v>
          </cell>
          <cell r="AM993">
            <v>1.948051948051948</v>
          </cell>
          <cell r="AN993" t="str">
            <v>Quart in Advance (UOR Qtr dates)</v>
          </cell>
          <cell r="AO993" t="str">
            <v>No</v>
          </cell>
          <cell r="AP993">
            <v>0</v>
          </cell>
          <cell r="AQ993">
            <v>0</v>
          </cell>
          <cell r="AR993">
            <v>0</v>
          </cell>
          <cell r="AS993" t="str">
            <v>Invoiced by Walmsleys</v>
          </cell>
          <cell r="AT993" t="str">
            <v>To maintain land in same condition as at start date of lease.</v>
          </cell>
          <cell r="AU993">
            <v>0</v>
          </cell>
          <cell r="AV993">
            <v>0</v>
          </cell>
          <cell r="AW993" t="str">
            <v>N/A</v>
          </cell>
          <cell r="AX993" t="str">
            <v>N/A</v>
          </cell>
          <cell r="AY993" t="str">
            <v>N/A</v>
          </cell>
          <cell r="AZ993" t="str">
            <v>Registered</v>
          </cell>
          <cell r="BA993" t="str">
            <v>BK382209</v>
          </cell>
          <cell r="BB993">
            <v>0</v>
          </cell>
          <cell r="BC993" t="str">
            <v>Tenant</v>
          </cell>
          <cell r="BD993" t="str">
            <v>WBC</v>
          </cell>
          <cell r="BE993" t="str">
            <v>Not Rated</v>
          </cell>
          <cell r="BF993" t="str">
            <v/>
          </cell>
        </row>
        <row r="994">
          <cell r="C994" t="str">
            <v>B3588000</v>
          </cell>
          <cell r="D994" t="str">
            <v>XRET</v>
          </cell>
          <cell r="E994" t="str">
            <v>A059: Site 4, Open Storage Land, Upperwood Farm, Cutbush Lane, Shinfield, Reading, RG2 9AA</v>
          </cell>
          <cell r="F994" t="str">
            <v>Light Industrial</v>
          </cell>
          <cell r="G994">
            <v>435</v>
          </cell>
          <cell r="H994" t="str">
            <v>m² GIA</v>
          </cell>
          <cell r="I994">
            <v>0</v>
          </cell>
          <cell r="J994">
            <v>0</v>
          </cell>
          <cell r="K994" t="str">
            <v>University of Reading  Whiteknights House, PO Box 217, Reading, RG6 6AH</v>
          </cell>
          <cell r="L994" t="str">
            <v>A H Willis &amp; Sons Limited</v>
          </cell>
          <cell r="M994" t="str">
            <v xml:space="preserve">01367 710541                                       07831 809235 </v>
          </cell>
          <cell r="N994" t="str">
            <v>office@ahwillisandsons.co.uk</v>
          </cell>
          <cell r="O994" t="str">
            <v>Unit 11 Ware Road White Horse Business Park Stanford in the Vale Oxfordshire SN7 8NY</v>
          </cell>
          <cell r="P994" t="str">
            <v>Lease (exc 54 Act)</v>
          </cell>
          <cell r="Q994" t="str">
            <v>Commercial Lease Drive</v>
          </cell>
          <cell r="R994">
            <v>43287</v>
          </cell>
          <cell r="S994">
            <v>0</v>
          </cell>
          <cell r="T994">
            <v>44382</v>
          </cell>
          <cell r="U994" t="str">
            <v>John Fry instructed to deal with Lease Renewal CEASE BILLING 05/07/2018- Lease engrossments out. New lease dated 9/08/2018 with initial rent of £2,000 p.a.</v>
          </cell>
          <cell r="V994">
            <v>0</v>
          </cell>
          <cell r="W994">
            <v>0</v>
          </cell>
          <cell r="X994">
            <v>0</v>
          </cell>
          <cell r="Y994">
            <v>0</v>
          </cell>
          <cell r="Z994">
            <v>0</v>
          </cell>
          <cell r="AA994">
            <v>0</v>
          </cell>
          <cell r="AB994">
            <v>43652</v>
          </cell>
          <cell r="AC994" t="str">
            <v>RPI</v>
          </cell>
          <cell r="AD994">
            <v>0</v>
          </cell>
          <cell r="AE994" t="str">
            <v>Mutual Landlord and Tenant</v>
          </cell>
          <cell r="AF994" t="str">
            <v>6 months</v>
          </cell>
          <cell r="AG994">
            <v>0</v>
          </cell>
          <cell r="AH994">
            <v>2000</v>
          </cell>
          <cell r="AI994" t="str">
            <v>No VAT</v>
          </cell>
          <cell r="AJ994">
            <v>0</v>
          </cell>
          <cell r="AK994" t="str">
            <v>IR</v>
          </cell>
          <cell r="AL994">
            <v>2000</v>
          </cell>
          <cell r="AM994">
            <v>4.5977011494252871</v>
          </cell>
          <cell r="AN994" t="str">
            <v>Quart in Advance (UOR Qtr dates)</v>
          </cell>
          <cell r="AO994" t="str">
            <v>No</v>
          </cell>
          <cell r="AP994">
            <v>0</v>
          </cell>
          <cell r="AQ994">
            <v>0</v>
          </cell>
          <cell r="AR994" t="str">
            <v>Quart in Advance (UOR Qtr dates)</v>
          </cell>
          <cell r="AS994" t="str">
            <v>Invoiced by Walmsleys</v>
          </cell>
          <cell r="AT994" t="str">
            <v>FRI Lease</v>
          </cell>
          <cell r="AU994">
            <v>0</v>
          </cell>
          <cell r="AV994">
            <v>0</v>
          </cell>
          <cell r="AW994" t="str">
            <v>N/A</v>
          </cell>
          <cell r="AX994" t="str">
            <v>N/A</v>
          </cell>
          <cell r="AY994" t="str">
            <v>N/A</v>
          </cell>
          <cell r="AZ994" t="str">
            <v xml:space="preserve">Registered </v>
          </cell>
          <cell r="BA994" t="str">
            <v>BK382209</v>
          </cell>
          <cell r="BB994">
            <v>0</v>
          </cell>
          <cell r="BC994" t="str">
            <v>Tenant</v>
          </cell>
          <cell r="BD994" t="str">
            <v>WBC</v>
          </cell>
          <cell r="BE994" t="str">
            <v>Not Rated</v>
          </cell>
          <cell r="BF994" t="str">
            <v/>
          </cell>
        </row>
        <row r="995">
          <cell r="C995" t="str">
            <v>B3076400</v>
          </cell>
          <cell r="D995" t="str">
            <v>XRET</v>
          </cell>
          <cell r="E995" t="str">
            <v>A059: Site 5, Upperwood Farm, Cutbush Lane, Shinfield, Reading, RG2 9AA</v>
          </cell>
          <cell r="F995" t="str">
            <v>Light Industrial</v>
          </cell>
          <cell r="G995">
            <v>409</v>
          </cell>
          <cell r="H995" t="str">
            <v>m² GIA</v>
          </cell>
          <cell r="I995">
            <v>0</v>
          </cell>
          <cell r="J995">
            <v>0</v>
          </cell>
          <cell r="K995" t="str">
            <v>University of Reading  Whiteknights House, PO Box 217, Reading, RG6 6AH</v>
          </cell>
          <cell r="L995" t="str">
            <v>Vacant</v>
          </cell>
          <cell r="M995">
            <v>0</v>
          </cell>
          <cell r="N995">
            <v>0</v>
          </cell>
          <cell r="O995">
            <v>0</v>
          </cell>
          <cell r="P995" t="str">
            <v>Vacant</v>
          </cell>
          <cell r="Q995" t="str">
            <v>Commercial Lease Drive</v>
          </cell>
          <cell r="R995">
            <v>0</v>
          </cell>
          <cell r="S995">
            <v>0</v>
          </cell>
          <cell r="T995">
            <v>0</v>
          </cell>
          <cell r="U995" t="str">
            <v xml:space="preserve">UoR have served notice on tenant to leave on 19/06/2018. Andrew White </v>
          </cell>
          <cell r="V995">
            <v>0</v>
          </cell>
          <cell r="W995">
            <v>0</v>
          </cell>
          <cell r="X995">
            <v>0</v>
          </cell>
          <cell r="Y995">
            <v>0</v>
          </cell>
          <cell r="Z995">
            <v>0</v>
          </cell>
          <cell r="AA995">
            <v>0</v>
          </cell>
          <cell r="AB995">
            <v>0</v>
          </cell>
          <cell r="AC995" t="str">
            <v>N/A</v>
          </cell>
          <cell r="AD995">
            <v>0</v>
          </cell>
          <cell r="AE995">
            <v>0</v>
          </cell>
          <cell r="AF995">
            <v>0</v>
          </cell>
          <cell r="AG995">
            <v>0</v>
          </cell>
          <cell r="AH995">
            <v>0</v>
          </cell>
          <cell r="AI995" t="str">
            <v>No VAT</v>
          </cell>
          <cell r="AJ995">
            <v>0</v>
          </cell>
          <cell r="AK995" t="str">
            <v>IR</v>
          </cell>
          <cell r="AL995">
            <v>0</v>
          </cell>
          <cell r="AM995">
            <v>0</v>
          </cell>
          <cell r="AN995" t="str">
            <v>Quart in Advance (UOR Qtr dates)</v>
          </cell>
          <cell r="AO995" t="str">
            <v>No</v>
          </cell>
          <cell r="AP995">
            <v>0</v>
          </cell>
          <cell r="AQ995">
            <v>0</v>
          </cell>
          <cell r="AR995">
            <v>0</v>
          </cell>
          <cell r="AS995" t="str">
            <v>Invoiced by Walmsleys</v>
          </cell>
          <cell r="AT995" t="str">
            <v>Tenant to keep the Property in good repair and condition (no SoC)</v>
          </cell>
          <cell r="AU995">
            <v>0</v>
          </cell>
          <cell r="AV995">
            <v>0</v>
          </cell>
          <cell r="AW995" t="str">
            <v>N/A</v>
          </cell>
          <cell r="AX995" t="str">
            <v>N/A</v>
          </cell>
          <cell r="AY995" t="str">
            <v>N/A</v>
          </cell>
          <cell r="AZ995" t="str">
            <v xml:space="preserve">Registered </v>
          </cell>
          <cell r="BA995" t="str">
            <v>BK382209</v>
          </cell>
          <cell r="BB995">
            <v>0</v>
          </cell>
          <cell r="BC995" t="str">
            <v>Tenant</v>
          </cell>
          <cell r="BD995" t="str">
            <v>WBC</v>
          </cell>
          <cell r="BE995" t="str">
            <v>Not Rated</v>
          </cell>
          <cell r="BF995" t="str">
            <v/>
          </cell>
        </row>
        <row r="996">
          <cell r="C996" t="str">
            <v>B3583500</v>
          </cell>
          <cell r="D996" t="str">
            <v>XRET</v>
          </cell>
          <cell r="E996" t="str">
            <v>A059: Upperwood Farm - Paddock Land to the rear of Upperwood Farm House, Cutbush Lane, Shinfield, Reading, RG2 9AA</v>
          </cell>
          <cell r="F996" t="str">
            <v>Grazing</v>
          </cell>
          <cell r="G996">
            <v>1402</v>
          </cell>
          <cell r="H996" t="str">
            <v>m² GIA</v>
          </cell>
          <cell r="I996">
            <v>0</v>
          </cell>
          <cell r="J996">
            <v>0</v>
          </cell>
          <cell r="K996" t="str">
            <v>University of Reading  Whiteknights House, PO Box 217, Reading, RG6 6AH</v>
          </cell>
          <cell r="L996" t="str">
            <v>White, Andrew</v>
          </cell>
          <cell r="M996" t="str">
            <v xml:space="preserve">Prop: 988 2395               
07931 585247 (AW)
</v>
          </cell>
          <cell r="N996" t="str">
            <v>andrew.white1968@yahoo.co.uk</v>
          </cell>
          <cell r="O996" t="str">
            <v>Upperwood Farmhouse, Cutbush Lane, Shinfield, RG2 9AA</v>
          </cell>
          <cell r="P996" t="str">
            <v>Grazing Licence</v>
          </cell>
          <cell r="Q996" t="str">
            <v>Commercial Lease Drive</v>
          </cell>
          <cell r="R996">
            <v>42989</v>
          </cell>
          <cell r="S996">
            <v>0</v>
          </cell>
          <cell r="T996">
            <v>44084</v>
          </cell>
          <cell r="U996" t="str">
            <v>New Lease from 11th September 2017</v>
          </cell>
          <cell r="V996" t="str">
            <v>Kevin Burree - Mulberry Rural</v>
          </cell>
          <cell r="W996">
            <v>0</v>
          </cell>
          <cell r="X996">
            <v>0</v>
          </cell>
          <cell r="Y996">
            <v>0</v>
          </cell>
          <cell r="Z996">
            <v>0</v>
          </cell>
          <cell r="AA996">
            <v>0</v>
          </cell>
          <cell r="AB996">
            <v>0</v>
          </cell>
          <cell r="AC996" t="str">
            <v>N/A</v>
          </cell>
          <cell r="AD996">
            <v>0</v>
          </cell>
          <cell r="AE996" t="str">
            <v>Landlord only</v>
          </cell>
          <cell r="AF996" t="str">
            <v>3 months</v>
          </cell>
          <cell r="AG996">
            <v>0</v>
          </cell>
          <cell r="AH996">
            <v>400</v>
          </cell>
          <cell r="AI996" t="str">
            <v>No VAT</v>
          </cell>
          <cell r="AJ996">
            <v>0</v>
          </cell>
          <cell r="AK996">
            <v>0</v>
          </cell>
          <cell r="AL996">
            <v>400</v>
          </cell>
          <cell r="AM996">
            <v>0.28530670470756064</v>
          </cell>
          <cell r="AN996" t="str">
            <v>Annually in Advance (Oct)</v>
          </cell>
          <cell r="AO996">
            <v>0</v>
          </cell>
          <cell r="AP996">
            <v>0</v>
          </cell>
          <cell r="AQ996">
            <v>0</v>
          </cell>
          <cell r="AR996">
            <v>0</v>
          </cell>
          <cell r="AS996" t="str">
            <v>Invoiced by Walmsleys</v>
          </cell>
          <cell r="AT996" t="str">
            <v>Tenant to keep the grazing land clean, tidy and clear of rubbish</v>
          </cell>
          <cell r="AU996">
            <v>0</v>
          </cell>
          <cell r="AV996">
            <v>0</v>
          </cell>
          <cell r="AW996" t="str">
            <v>N/A</v>
          </cell>
          <cell r="AX996" t="str">
            <v>N/A</v>
          </cell>
          <cell r="AY996" t="str">
            <v>N/A</v>
          </cell>
          <cell r="AZ996" t="str">
            <v xml:space="preserve">Registered </v>
          </cell>
          <cell r="BA996" t="str">
            <v>BK382209</v>
          </cell>
          <cell r="BB996">
            <v>0</v>
          </cell>
          <cell r="BC996">
            <v>0</v>
          </cell>
          <cell r="BD996">
            <v>0</v>
          </cell>
          <cell r="BE996" t="str">
            <v>Not Rated</v>
          </cell>
          <cell r="BF996">
            <v>0</v>
          </cell>
        </row>
        <row r="997">
          <cell r="C997" t="str">
            <v>B3076600</v>
          </cell>
          <cell r="D997" t="str">
            <v>XRET</v>
          </cell>
          <cell r="E997" t="str">
            <v>A059: A131, Unit 2, Upperwood Farm, Cutbush Lane, Shinfield, Reading, RG2 9AA</v>
          </cell>
          <cell r="F997" t="str">
            <v>Light Industrial</v>
          </cell>
          <cell r="G997">
            <v>492</v>
          </cell>
          <cell r="H997" t="str">
            <v>m² GIA</v>
          </cell>
          <cell r="I997">
            <v>0</v>
          </cell>
          <cell r="J997">
            <v>0</v>
          </cell>
          <cell r="K997" t="str">
            <v>University of Reading  Whiteknights House, PO Box 217, Reading, RG6 6AH</v>
          </cell>
          <cell r="L997" t="str">
            <v>Vacant</v>
          </cell>
          <cell r="M997">
            <v>0</v>
          </cell>
          <cell r="N997">
            <v>0</v>
          </cell>
          <cell r="O997">
            <v>0</v>
          </cell>
          <cell r="P997" t="str">
            <v>Vacant</v>
          </cell>
          <cell r="Q997" t="str">
            <v>Commercial Lease Drive</v>
          </cell>
          <cell r="R997">
            <v>0</v>
          </cell>
          <cell r="S997">
            <v>0</v>
          </cell>
          <cell r="T997">
            <v>0</v>
          </cell>
          <cell r="U997">
            <v>0</v>
          </cell>
          <cell r="V997">
            <v>0</v>
          </cell>
          <cell r="W997">
            <v>0</v>
          </cell>
          <cell r="X997">
            <v>0</v>
          </cell>
          <cell r="Y997">
            <v>0</v>
          </cell>
          <cell r="Z997">
            <v>0</v>
          </cell>
          <cell r="AA997">
            <v>0</v>
          </cell>
          <cell r="AB997">
            <v>0</v>
          </cell>
          <cell r="AC997" t="str">
            <v>N/A</v>
          </cell>
          <cell r="AD997">
            <v>0</v>
          </cell>
          <cell r="AE997">
            <v>0</v>
          </cell>
          <cell r="AF997">
            <v>0</v>
          </cell>
          <cell r="AG997">
            <v>0</v>
          </cell>
          <cell r="AH997">
            <v>0</v>
          </cell>
          <cell r="AI997" t="str">
            <v>No VAT</v>
          </cell>
          <cell r="AJ997">
            <v>0</v>
          </cell>
          <cell r="AK997" t="str">
            <v>IR</v>
          </cell>
          <cell r="AL997">
            <v>0</v>
          </cell>
          <cell r="AM997">
            <v>0</v>
          </cell>
          <cell r="AN997">
            <v>0</v>
          </cell>
          <cell r="AO997" t="str">
            <v>No</v>
          </cell>
          <cell r="AP997">
            <v>0</v>
          </cell>
          <cell r="AQ997">
            <v>0</v>
          </cell>
          <cell r="AR997">
            <v>0</v>
          </cell>
          <cell r="AS997">
            <v>0</v>
          </cell>
          <cell r="AT997">
            <v>0</v>
          </cell>
          <cell r="AU997">
            <v>0</v>
          </cell>
          <cell r="AV997">
            <v>0</v>
          </cell>
          <cell r="AW997">
            <v>0</v>
          </cell>
          <cell r="AX997">
            <v>0</v>
          </cell>
          <cell r="AY997">
            <v>0</v>
          </cell>
          <cell r="AZ997" t="str">
            <v>Registered</v>
          </cell>
          <cell r="BA997" t="str">
            <v>BK382209</v>
          </cell>
          <cell r="BB997">
            <v>0</v>
          </cell>
          <cell r="BC997" t="str">
            <v>Tenant</v>
          </cell>
          <cell r="BD997" t="str">
            <v>WBC</v>
          </cell>
          <cell r="BE997" t="str">
            <v>Not Rated</v>
          </cell>
          <cell r="BF997" t="str">
            <v/>
          </cell>
        </row>
        <row r="998">
          <cell r="C998" t="str">
            <v>B3076200</v>
          </cell>
          <cell r="D998" t="str">
            <v>XNIR</v>
          </cell>
          <cell r="E998" t="str">
            <v>A127: Parrot Farm Barn, Arborfield Road, Shinfield, Reading, RG2 9EA</v>
          </cell>
          <cell r="F998" t="str">
            <v>Light Industrial</v>
          </cell>
          <cell r="G998">
            <v>37.5</v>
          </cell>
          <cell r="H998" t="str">
            <v>m² GIA</v>
          </cell>
          <cell r="I998">
            <v>0</v>
          </cell>
          <cell r="J998">
            <v>0</v>
          </cell>
          <cell r="K998" t="str">
            <v>University of Reading  Whiteknights House, PO Box 217, Reading, RG6 6AH</v>
          </cell>
          <cell r="L998" t="str">
            <v>Hendrik Van Zyl</v>
          </cell>
          <cell r="M998" t="str">
            <v xml:space="preserve">07788 117180            </v>
          </cell>
          <cell r="N998" t="str">
            <v>novascorpii@yahoo.com</v>
          </cell>
          <cell r="O998" t="str">
            <v>22 Wheatfields Road, Shinfield, Reading RG2 9DG</v>
          </cell>
          <cell r="P998" t="str">
            <v>Lease (exc 54 Act)</v>
          </cell>
          <cell r="Q998" t="str">
            <v>Commercial Lease Drive</v>
          </cell>
          <cell r="R998">
            <v>42695</v>
          </cell>
          <cell r="S998">
            <v>0</v>
          </cell>
          <cell r="T998">
            <v>43789</v>
          </cell>
          <cell r="U998" t="str">
            <v xml:space="preserve">CEASE BILLING 20/11/2019 Tenant to leave J Fry and Dominic to deal </v>
          </cell>
          <cell r="V998" t="str">
            <v>John Fry - Dunster and Morton</v>
          </cell>
          <cell r="W998">
            <v>0</v>
          </cell>
          <cell r="X998">
            <v>0</v>
          </cell>
          <cell r="Y998">
            <v>0</v>
          </cell>
          <cell r="Z998">
            <v>0</v>
          </cell>
          <cell r="AA998">
            <v>0</v>
          </cell>
          <cell r="AB998">
            <v>43060</v>
          </cell>
          <cell r="AC998" t="str">
            <v>RPI</v>
          </cell>
          <cell r="AD998">
            <v>0</v>
          </cell>
          <cell r="AE998" t="str">
            <v>Mutual Landlord and Tenant</v>
          </cell>
          <cell r="AF998" t="str">
            <v>3 months</v>
          </cell>
          <cell r="AG998">
            <v>0</v>
          </cell>
          <cell r="AH998">
            <v>1000</v>
          </cell>
          <cell r="AI998" t="str">
            <v>No VAT</v>
          </cell>
          <cell r="AJ998">
            <v>0</v>
          </cell>
          <cell r="AK998" t="str">
            <v/>
          </cell>
          <cell r="AL998">
            <v>1000</v>
          </cell>
          <cell r="AM998">
            <v>26.666666666666668</v>
          </cell>
          <cell r="AN998" t="str">
            <v>Quart in Advance (UOR Qtr dates)</v>
          </cell>
          <cell r="AO998" t="str">
            <v>No</v>
          </cell>
          <cell r="AP998">
            <v>0</v>
          </cell>
          <cell r="AQ998">
            <v>0</v>
          </cell>
          <cell r="AR998" t="str">
            <v>N/A</v>
          </cell>
          <cell r="AS998" t="str">
            <v>Invoiced by Walmsleys</v>
          </cell>
          <cell r="AT998" t="str">
            <v>FRI Lease</v>
          </cell>
          <cell r="AU998">
            <v>0</v>
          </cell>
          <cell r="AV998">
            <v>0</v>
          </cell>
          <cell r="AW998" t="str">
            <v>N/A</v>
          </cell>
          <cell r="AX998" t="str">
            <v>N/A</v>
          </cell>
          <cell r="AY998" t="str">
            <v>N/A</v>
          </cell>
          <cell r="AZ998" t="str">
            <v xml:space="preserve">Registered </v>
          </cell>
          <cell r="BA998" t="str">
            <v>BK433841</v>
          </cell>
          <cell r="BB998">
            <v>0</v>
          </cell>
          <cell r="BC998" t="str">
            <v>Tenant</v>
          </cell>
          <cell r="BD998" t="str">
            <v>WBC</v>
          </cell>
          <cell r="BE998" t="str">
            <v>Not Rated</v>
          </cell>
          <cell r="BF998" t="str">
            <v/>
          </cell>
        </row>
        <row r="999">
          <cell r="C999" t="str">
            <v>B2522735</v>
          </cell>
          <cell r="D999" t="str">
            <v>XRET</v>
          </cell>
          <cell r="E999" t="str">
            <v>A215: Upperwood Farm, Cutbush Lane, Shinfield, Reading, RG2 9AA</v>
          </cell>
          <cell r="F999" t="str">
            <v>Light Industrial</v>
          </cell>
          <cell r="G999">
            <v>2304</v>
          </cell>
          <cell r="H999" t="str">
            <v>m² GIA</v>
          </cell>
          <cell r="I999">
            <v>0</v>
          </cell>
          <cell r="J999">
            <v>0</v>
          </cell>
          <cell r="K999" t="str">
            <v>University of Reading  Whiteknights House, PO Box 217, Reading, RG6 6AH</v>
          </cell>
          <cell r="L999" t="str">
            <v>Southern Gas Networks plc</v>
          </cell>
          <cell r="M999" t="str">
            <v xml:space="preserve">T:   +44 (0)1865  845939   07854 056753 </v>
          </cell>
          <cell r="N999" t="str">
            <v>brian.morgan@sgn.co.uk</v>
          </cell>
          <cell r="O999" t="str">
            <v>Property and Estates Team, Environment and Support Services, SGN, 1 Woodstock Road, Yarnton, Oxon, OX5 1NY</v>
          </cell>
          <cell r="P999" t="str">
            <v>Lease (exc 54 Act)</v>
          </cell>
          <cell r="Q999" t="str">
            <v>Commercial Lease Drive</v>
          </cell>
          <cell r="R999">
            <v>41786</v>
          </cell>
          <cell r="S999">
            <v>0</v>
          </cell>
          <cell r="T999">
            <v>77944</v>
          </cell>
          <cell r="U999">
            <v>0</v>
          </cell>
          <cell r="V999">
            <v>0</v>
          </cell>
          <cell r="W999">
            <v>0</v>
          </cell>
          <cell r="X999">
            <v>0</v>
          </cell>
          <cell r="Y999">
            <v>0</v>
          </cell>
          <cell r="Z999">
            <v>0</v>
          </cell>
          <cell r="AA999">
            <v>0</v>
          </cell>
          <cell r="AB999">
            <v>0</v>
          </cell>
          <cell r="AC999" t="str">
            <v>N/A</v>
          </cell>
          <cell r="AD999">
            <v>0</v>
          </cell>
          <cell r="AE999" t="str">
            <v>N/A</v>
          </cell>
          <cell r="AF999" t="str">
            <v>N/A</v>
          </cell>
          <cell r="AG999">
            <v>0</v>
          </cell>
          <cell r="AH999" t="str">
            <v>Peppercorn</v>
          </cell>
          <cell r="AI999" t="str">
            <v>No VAT</v>
          </cell>
          <cell r="AJ999">
            <v>0</v>
          </cell>
          <cell r="AK999" t="str">
            <v>IR</v>
          </cell>
          <cell r="AL999" t="str">
            <v>Peppercorn</v>
          </cell>
          <cell r="AM999" t="str">
            <v/>
          </cell>
          <cell r="AN999" t="str">
            <v>If Demanded</v>
          </cell>
          <cell r="AO999" t="str">
            <v>No</v>
          </cell>
          <cell r="AP999">
            <v>0</v>
          </cell>
          <cell r="AQ999">
            <v>0</v>
          </cell>
          <cell r="AR999" t="str">
            <v>N/A</v>
          </cell>
          <cell r="AS999" t="str">
            <v>Invoiced by Walmsleys</v>
          </cell>
          <cell r="AT999" t="str">
            <v xml:space="preserve">FRI Lease </v>
          </cell>
          <cell r="AU999">
            <v>0</v>
          </cell>
          <cell r="AV999">
            <v>0</v>
          </cell>
          <cell r="AW999" t="str">
            <v>N/A</v>
          </cell>
          <cell r="AX999" t="str">
            <v>N/A</v>
          </cell>
          <cell r="AY999" t="str">
            <v>N/A</v>
          </cell>
          <cell r="AZ999" t="str">
            <v xml:space="preserve">Registered </v>
          </cell>
          <cell r="BA999" t="str">
            <v>BK382209</v>
          </cell>
          <cell r="BB999" t="str">
            <v>N/A</v>
          </cell>
          <cell r="BC999" t="str">
            <v>Tenant</v>
          </cell>
          <cell r="BD999" t="str">
            <v>WBC</v>
          </cell>
          <cell r="BE999" t="str">
            <v>Not Rated</v>
          </cell>
          <cell r="BF999" t="str">
            <v/>
          </cell>
        </row>
        <row r="1000">
          <cell r="C1000" t="str">
            <v>B2522736</v>
          </cell>
          <cell r="D1000" t="str">
            <v>BAFQ</v>
          </cell>
          <cell r="E1000" t="str">
            <v>A224: Royal British Legion Clubhouse, School Green, Shinfield, RG2 9EH</v>
          </cell>
          <cell r="F1000" t="str">
            <v>Leisure</v>
          </cell>
          <cell r="G1000">
            <v>0</v>
          </cell>
          <cell r="H1000" t="str">
            <v>m² NIA</v>
          </cell>
          <cell r="I1000">
            <v>0</v>
          </cell>
          <cell r="J1000">
            <v>0</v>
          </cell>
          <cell r="K1000" t="str">
            <v>University of Reading  Whiteknights House, PO Box 217, Reading, RG6 6AH</v>
          </cell>
          <cell r="L1000" t="str">
            <v>Shinfield Parish Council</v>
          </cell>
          <cell r="M1000" t="str">
            <v>M: +44 (0)7854  056753</v>
          </cell>
          <cell r="N1000" t="str">
            <v>angela.king@shinfieldparish.gov.uk</v>
          </cell>
          <cell r="O1000" t="str">
            <v>Shinfield Parish Hall, School Green, Shinfield, Berkshire RG2 9EH</v>
          </cell>
          <cell r="P1000" t="str">
            <v>Lease (54 Protected)</v>
          </cell>
          <cell r="Q1000" t="str">
            <v>Commercial Lease Drive</v>
          </cell>
          <cell r="R1000">
            <v>42261</v>
          </cell>
          <cell r="S1000">
            <v>0</v>
          </cell>
          <cell r="T1000">
            <v>87916</v>
          </cell>
          <cell r="U1000" t="str">
            <v>Tenant has obligations to use it for a community facility</v>
          </cell>
          <cell r="V1000">
            <v>0</v>
          </cell>
          <cell r="W1000">
            <v>0</v>
          </cell>
          <cell r="X1000">
            <v>0</v>
          </cell>
          <cell r="Y1000">
            <v>0</v>
          </cell>
          <cell r="Z1000">
            <v>0</v>
          </cell>
          <cell r="AA1000">
            <v>0</v>
          </cell>
          <cell r="AB1000">
            <v>0</v>
          </cell>
          <cell r="AC1000" t="str">
            <v>N/A</v>
          </cell>
          <cell r="AD1000">
            <v>0</v>
          </cell>
          <cell r="AE1000" t="str">
            <v>No Break Clause</v>
          </cell>
          <cell r="AF1000" t="str">
            <v>N/A</v>
          </cell>
          <cell r="AG1000">
            <v>0</v>
          </cell>
          <cell r="AH1000" t="str">
            <v>Peppercorn</v>
          </cell>
          <cell r="AI1000" t="str">
            <v>No VAT</v>
          </cell>
          <cell r="AJ1000">
            <v>0</v>
          </cell>
          <cell r="AK1000" t="str">
            <v/>
          </cell>
          <cell r="AL1000" t="str">
            <v>Peppercorn</v>
          </cell>
          <cell r="AM1000" t="str">
            <v/>
          </cell>
          <cell r="AN1000" t="str">
            <v>If Demanded</v>
          </cell>
          <cell r="AO1000" t="str">
            <v>No</v>
          </cell>
          <cell r="AP1000">
            <v>0</v>
          </cell>
          <cell r="AQ1000">
            <v>0</v>
          </cell>
          <cell r="AR1000" t="str">
            <v>N/A</v>
          </cell>
          <cell r="AS1000" t="str">
            <v>N/A</v>
          </cell>
          <cell r="AT1000" t="str">
            <v>FRI Lease</v>
          </cell>
          <cell r="AU1000">
            <v>0</v>
          </cell>
          <cell r="AV1000" t="str">
            <v>Tenant</v>
          </cell>
          <cell r="AW1000" t="str">
            <v>Tenant</v>
          </cell>
          <cell r="AX1000" t="str">
            <v>Tenant</v>
          </cell>
          <cell r="AY1000" t="str">
            <v>Tenant</v>
          </cell>
          <cell r="AZ1000" t="str">
            <v xml:space="preserve">Registered </v>
          </cell>
          <cell r="BA1000" t="str">
            <v>BK438751</v>
          </cell>
          <cell r="BB1000" t="str">
            <v>N/A</v>
          </cell>
          <cell r="BC1000" t="str">
            <v>Tenant</v>
          </cell>
          <cell r="BD1000" t="str">
            <v>WBC</v>
          </cell>
          <cell r="BE1000">
            <v>1083100308007</v>
          </cell>
          <cell r="BF1000" t="str">
            <v/>
          </cell>
        </row>
        <row r="1001">
          <cell r="C1001" t="str">
            <v>B2525000</v>
          </cell>
          <cell r="D1001" t="str">
            <v>XNIR</v>
          </cell>
          <cell r="E1001" t="str">
            <v>A800: Wyverley Pig Unit, Hyde End Road, Shinfield, Reading, RG2 9EP</v>
          </cell>
          <cell r="F1001" t="str">
            <v>Farming</v>
          </cell>
          <cell r="G1001">
            <v>2938</v>
          </cell>
          <cell r="H1001" t="str">
            <v>m² GIA</v>
          </cell>
          <cell r="I1001">
            <v>0</v>
          </cell>
          <cell r="J1001">
            <v>0</v>
          </cell>
          <cell r="K1001" t="str">
            <v>University of Reading  Whiteknights House, PO Box 217, Reading, RG6 6AH</v>
          </cell>
          <cell r="L1001" t="str">
            <v>Cooper, Anthony Peter</v>
          </cell>
          <cell r="M1001" t="str">
            <v>07923 231100</v>
          </cell>
          <cell r="N1001">
            <v>0</v>
          </cell>
          <cell r="O1001" t="str">
            <v>9 Montgomery Drive, Spencers Wood, Reading, Berkshire RG7 1BQ</v>
          </cell>
          <cell r="P1001" t="str">
            <v>FBT</v>
          </cell>
          <cell r="Q1001" t="str">
            <v>Commercial Lease Drive</v>
          </cell>
          <cell r="R1001">
            <v>43687</v>
          </cell>
          <cell r="S1001">
            <v>0</v>
          </cell>
          <cell r="T1001">
            <v>44417</v>
          </cell>
          <cell r="U1001" t="str">
            <v>Tenant not permitted to keep cattle. Kevin Burree completed new agreement and commences from 10/08/2019 at a rent of £700 pa</v>
          </cell>
          <cell r="V1001" t="str">
            <v>Kevin Burree - Mulberry Rural</v>
          </cell>
          <cell r="W1001">
            <v>0</v>
          </cell>
          <cell r="X1001">
            <v>0</v>
          </cell>
          <cell r="Y1001">
            <v>0</v>
          </cell>
          <cell r="Z1001">
            <v>0</v>
          </cell>
          <cell r="AA1001">
            <v>0</v>
          </cell>
          <cell r="AB1001">
            <v>0</v>
          </cell>
          <cell r="AC1001" t="str">
            <v>N/A</v>
          </cell>
          <cell r="AD1001">
            <v>0</v>
          </cell>
          <cell r="AE1001" t="str">
            <v>Mutual Landlord and Tenant</v>
          </cell>
          <cell r="AF1001" t="str">
            <v>6 months</v>
          </cell>
          <cell r="AG1001">
            <v>0</v>
          </cell>
          <cell r="AH1001">
            <v>700</v>
          </cell>
          <cell r="AI1001" t="str">
            <v>No VAT</v>
          </cell>
          <cell r="AJ1001">
            <v>0</v>
          </cell>
          <cell r="AK1001" t="str">
            <v>IR</v>
          </cell>
          <cell r="AL1001">
            <v>700</v>
          </cell>
          <cell r="AM1001">
            <v>0.2382573179033356</v>
          </cell>
          <cell r="AN1001" t="str">
            <v>Annually in Advance (1st August)</v>
          </cell>
          <cell r="AO1001" t="str">
            <v>No</v>
          </cell>
          <cell r="AP1001">
            <v>0</v>
          </cell>
          <cell r="AQ1001">
            <v>0</v>
          </cell>
          <cell r="AR1001" t="str">
            <v>N/A</v>
          </cell>
          <cell r="AS1001" t="str">
            <v>Invoiced by Walmsleys</v>
          </cell>
          <cell r="AT1001" t="str">
            <v>FRI Lease</v>
          </cell>
          <cell r="AU1001">
            <v>0</v>
          </cell>
          <cell r="AV1001" t="str">
            <v>Tenant</v>
          </cell>
          <cell r="AW1001" t="str">
            <v>N/A</v>
          </cell>
          <cell r="AX1001" t="str">
            <v>N/A</v>
          </cell>
          <cell r="AY1001" t="str">
            <v>N/A</v>
          </cell>
          <cell r="AZ1001" t="str">
            <v>Registered</v>
          </cell>
          <cell r="BA1001" t="str">
            <v>BK441705</v>
          </cell>
          <cell r="BB1001" t="str">
            <v>D</v>
          </cell>
          <cell r="BC1001" t="str">
            <v>N/A</v>
          </cell>
          <cell r="BD1001" t="str">
            <v>WBC</v>
          </cell>
          <cell r="BE1001" t="str">
            <v>Not Rated</v>
          </cell>
          <cell r="BF1001" t="str">
            <v/>
          </cell>
        </row>
        <row r="1002">
          <cell r="C1002" t="str">
            <v>B2525100</v>
          </cell>
          <cell r="D1002" t="str">
            <v>XNIR</v>
          </cell>
          <cell r="E1002" t="str">
            <v>A801: Millworth Lane Recreational Ground, Shinfield, Reading, RG2 9EN</v>
          </cell>
          <cell r="F1002" t="str">
            <v>Leisure</v>
          </cell>
          <cell r="G1002">
            <v>6.29</v>
          </cell>
          <cell r="H1002" t="str">
            <v>Acres</v>
          </cell>
          <cell r="I1002">
            <v>0</v>
          </cell>
          <cell r="J1002">
            <v>0</v>
          </cell>
          <cell r="K1002" t="str">
            <v>University of Reading  Whiteknights House, PO Box 217, Reading, RG6 6AH</v>
          </cell>
          <cell r="L1002" t="str">
            <v>Trustees of the Shinfield Gratitude Fund (assigned to Trustees of the Shinfield Sports and Recreation Association)</v>
          </cell>
          <cell r="M1002" t="str">
            <v>Upp</v>
          </cell>
          <cell r="N1002" t="str">
            <v>gardenyoung@aol.com</v>
          </cell>
          <cell r="O1002">
            <v>0</v>
          </cell>
          <cell r="P1002" t="str">
            <v>Lease (54 Protected)</v>
          </cell>
          <cell r="Q1002" t="str">
            <v>Commercial Lease Drive</v>
          </cell>
          <cell r="R1002">
            <v>17251</v>
          </cell>
          <cell r="S1002">
            <v>0</v>
          </cell>
          <cell r="T1002">
            <v>53410</v>
          </cell>
          <cell r="U1002">
            <v>0</v>
          </cell>
          <cell r="V1002">
            <v>0</v>
          </cell>
          <cell r="W1002">
            <v>0</v>
          </cell>
          <cell r="X1002">
            <v>0</v>
          </cell>
          <cell r="Y1002">
            <v>0</v>
          </cell>
          <cell r="Z1002">
            <v>0</v>
          </cell>
          <cell r="AA1002">
            <v>0</v>
          </cell>
          <cell r="AB1002">
            <v>0</v>
          </cell>
          <cell r="AC1002" t="str">
            <v>N/A</v>
          </cell>
          <cell r="AD1002">
            <v>0</v>
          </cell>
          <cell r="AE1002" t="str">
            <v>Tenant only</v>
          </cell>
          <cell r="AF1002" t="str">
            <v>3 months</v>
          </cell>
          <cell r="AG1002">
            <v>0</v>
          </cell>
          <cell r="AH1002">
            <v>14</v>
          </cell>
          <cell r="AI1002" t="str">
            <v>No VAT</v>
          </cell>
          <cell r="AJ1002">
            <v>0</v>
          </cell>
          <cell r="AK1002" t="str">
            <v>IR</v>
          </cell>
          <cell r="AL1002">
            <v>14</v>
          </cell>
          <cell r="AM1002">
            <v>2.2257551669316373</v>
          </cell>
          <cell r="AN1002" t="str">
            <v>Annually in Advance (Mar)</v>
          </cell>
          <cell r="AO1002" t="str">
            <v>No</v>
          </cell>
          <cell r="AP1002">
            <v>0</v>
          </cell>
          <cell r="AQ1002">
            <v>0</v>
          </cell>
          <cell r="AR1002" t="str">
            <v>N/A</v>
          </cell>
          <cell r="AS1002" t="str">
            <v>Invoiced by Walmsleys</v>
          </cell>
          <cell r="AT1002" t="str">
            <v>FRI Lease</v>
          </cell>
          <cell r="AU1002">
            <v>0</v>
          </cell>
          <cell r="AV1002">
            <v>0</v>
          </cell>
          <cell r="AW1002" t="str">
            <v>N/A</v>
          </cell>
          <cell r="AX1002" t="str">
            <v>N/A</v>
          </cell>
          <cell r="AY1002" t="str">
            <v>N/A</v>
          </cell>
          <cell r="AZ1002" t="str">
            <v>Registered</v>
          </cell>
          <cell r="BA1002" t="str">
            <v>BK441708</v>
          </cell>
          <cell r="BB1002" t="str">
            <v>N/A</v>
          </cell>
          <cell r="BC1002" t="str">
            <v>N/A</v>
          </cell>
          <cell r="BD1002" t="str">
            <v>WBC</v>
          </cell>
          <cell r="BE1002" t="str">
            <v>Not Rated</v>
          </cell>
          <cell r="BF1002" t="str">
            <v/>
          </cell>
        </row>
        <row r="1003">
          <cell r="C1003" t="str">
            <v>A3096606</v>
          </cell>
          <cell r="D1003" t="str">
            <v>FBFP</v>
          </cell>
          <cell r="E1003" t="str">
            <v>A802 - Betty Grove Land, Sindlesham, Berkshire, RG41 5DR</v>
          </cell>
          <cell r="F1003" t="str">
            <v>Grazing</v>
          </cell>
          <cell r="G1003">
            <v>2.8</v>
          </cell>
          <cell r="H1003" t="str">
            <v>Acres</v>
          </cell>
          <cell r="I1003">
            <v>0</v>
          </cell>
          <cell r="J1003">
            <v>0</v>
          </cell>
          <cell r="K1003" t="str">
            <v>University of Reading  Whiteknights House, PO Box 217, Reading, RG6 6AH</v>
          </cell>
          <cell r="L1003" t="str">
            <v>Bennett, Karen</v>
          </cell>
          <cell r="M1003" t="str">
            <v>0118 989 0419</v>
          </cell>
          <cell r="N1003" t="str">
            <v xml:space="preserve">thebennettfamily@hotmail.com   </v>
          </cell>
          <cell r="O1003" t="str">
            <v>1 Newlands Cottages,  Mole Road,  Sindlesham, Wokingham, RG41 5DL</v>
          </cell>
          <cell r="P1003" t="str">
            <v>Grazing Lease</v>
          </cell>
          <cell r="Q1003" t="str">
            <v>Commercial Lease Drive</v>
          </cell>
          <cell r="R1003">
            <v>43076</v>
          </cell>
          <cell r="S1003">
            <v>0</v>
          </cell>
          <cell r="T1003">
            <v>44901</v>
          </cell>
          <cell r="U1003">
            <v>0</v>
          </cell>
          <cell r="V1003" t="str">
            <v>Kevin Burree - Mulberry Rural</v>
          </cell>
          <cell r="W1003">
            <v>0</v>
          </cell>
          <cell r="X1003">
            <v>0</v>
          </cell>
          <cell r="Y1003">
            <v>0</v>
          </cell>
          <cell r="Z1003">
            <v>0</v>
          </cell>
          <cell r="AA1003">
            <v>0</v>
          </cell>
          <cell r="AB1003">
            <v>43805</v>
          </cell>
          <cell r="AC1003" t="str">
            <v>N/A</v>
          </cell>
          <cell r="AD1003">
            <v>0</v>
          </cell>
          <cell r="AE1003" t="str">
            <v>Tenant only</v>
          </cell>
          <cell r="AF1003" t="str">
            <v>4 weeks</v>
          </cell>
          <cell r="AG1003">
            <v>0</v>
          </cell>
          <cell r="AH1003">
            <v>1500</v>
          </cell>
          <cell r="AI1003" t="str">
            <v>No VAT</v>
          </cell>
          <cell r="AJ1003">
            <v>0</v>
          </cell>
          <cell r="AK1003" t="str">
            <v/>
          </cell>
          <cell r="AL1003">
            <v>1500</v>
          </cell>
          <cell r="AM1003">
            <v>535.71428571428578</v>
          </cell>
          <cell r="AN1003" t="str">
            <v>Quart in Advance (UOR Qtr dates)</v>
          </cell>
          <cell r="AO1003" t="str">
            <v>No</v>
          </cell>
          <cell r="AP1003">
            <v>0</v>
          </cell>
          <cell r="AQ1003">
            <v>0</v>
          </cell>
          <cell r="AR1003" t="str">
            <v>N/A</v>
          </cell>
          <cell r="AS1003" t="str">
            <v>Invoiced by Walmsleys</v>
          </cell>
          <cell r="AT1003" t="str">
            <v>FRI Agreement</v>
          </cell>
          <cell r="AU1003">
            <v>0</v>
          </cell>
          <cell r="AV1003">
            <v>0</v>
          </cell>
          <cell r="AW1003" t="str">
            <v>N/A</v>
          </cell>
          <cell r="AX1003" t="str">
            <v>N/A</v>
          </cell>
          <cell r="AY1003" t="str">
            <v>N/A</v>
          </cell>
          <cell r="AZ1003" t="str">
            <v>Registered</v>
          </cell>
          <cell r="BA1003" t="str">
            <v>BK83242</v>
          </cell>
          <cell r="BB1003" t="str">
            <v>N/A</v>
          </cell>
          <cell r="BC1003" t="str">
            <v>N/A</v>
          </cell>
          <cell r="BD1003" t="str">
            <v>WBC</v>
          </cell>
          <cell r="BE1003" t="str">
            <v>Not Rated</v>
          </cell>
          <cell r="BF1003" t="str">
            <v/>
          </cell>
        </row>
        <row r="1004">
          <cell r="C1004" t="str">
            <v>A3096607</v>
          </cell>
          <cell r="D1004" t="str">
            <v>FBFP</v>
          </cell>
          <cell r="E1004" t="str">
            <v>A803 - The Firs, Carters Hill, Aborfield, Reading, RG2 9JJ</v>
          </cell>
          <cell r="F1004" t="str">
            <v>Grazing</v>
          </cell>
          <cell r="G1004">
            <v>4.2</v>
          </cell>
          <cell r="H1004" t="str">
            <v>Acres</v>
          </cell>
          <cell r="I1004">
            <v>0</v>
          </cell>
          <cell r="J1004">
            <v>0</v>
          </cell>
          <cell r="K1004" t="str">
            <v>University of Reading  Whiteknights House, PO Box 217, Reading, RG6 6AH</v>
          </cell>
          <cell r="L1004" t="str">
            <v>Yardley, Melvyn David</v>
          </cell>
          <cell r="M1004">
            <v>0</v>
          </cell>
          <cell r="N1004" t="str">
            <v>melvin.yardley@virgin.net</v>
          </cell>
          <cell r="O1004" t="str">
            <v>The Firs, Carters Hill, Arborfield, RG2 9JJ</v>
          </cell>
          <cell r="P1004" t="str">
            <v>Grazing Lease</v>
          </cell>
          <cell r="Q1004" t="str">
            <v>Commercial Lease Drive</v>
          </cell>
          <cell r="R1004">
            <v>42620</v>
          </cell>
          <cell r="S1004">
            <v>0</v>
          </cell>
          <cell r="T1004">
            <v>44445</v>
          </cell>
          <cell r="U1004">
            <v>0</v>
          </cell>
          <cell r="V1004" t="str">
            <v>Kevin Burree - Mulberry Rural</v>
          </cell>
          <cell r="W1004">
            <v>0</v>
          </cell>
          <cell r="X1004">
            <v>0</v>
          </cell>
          <cell r="Y1004">
            <v>0</v>
          </cell>
          <cell r="Z1004">
            <v>0</v>
          </cell>
          <cell r="AA1004">
            <v>0</v>
          </cell>
          <cell r="AB1004">
            <v>44445</v>
          </cell>
          <cell r="AC1004" t="str">
            <v>N/A</v>
          </cell>
          <cell r="AD1004">
            <v>0</v>
          </cell>
          <cell r="AE1004" t="str">
            <v>Tenant only</v>
          </cell>
          <cell r="AF1004" t="str">
            <v>6 months</v>
          </cell>
          <cell r="AG1004">
            <v>0</v>
          </cell>
          <cell r="AH1004">
            <v>2500</v>
          </cell>
          <cell r="AI1004" t="str">
            <v>No VAT</v>
          </cell>
          <cell r="AJ1004">
            <v>0</v>
          </cell>
          <cell r="AK1004" t="str">
            <v/>
          </cell>
          <cell r="AL1004">
            <v>2500</v>
          </cell>
          <cell r="AM1004">
            <v>595.23809523809518</v>
          </cell>
          <cell r="AN1004" t="str">
            <v>Quart in Advance (UOR Qtr dates)</v>
          </cell>
          <cell r="AO1004" t="str">
            <v>No</v>
          </cell>
          <cell r="AP1004">
            <v>0</v>
          </cell>
          <cell r="AQ1004">
            <v>0</v>
          </cell>
          <cell r="AR1004" t="str">
            <v>N/A</v>
          </cell>
          <cell r="AS1004" t="str">
            <v>Invoiced by Walmsleys</v>
          </cell>
          <cell r="AT1004" t="str">
            <v>FRI Agreement</v>
          </cell>
          <cell r="AU1004">
            <v>0</v>
          </cell>
          <cell r="AV1004">
            <v>0</v>
          </cell>
          <cell r="AW1004" t="str">
            <v>N/A</v>
          </cell>
          <cell r="AX1004" t="str">
            <v>N/A</v>
          </cell>
          <cell r="AY1004" t="str">
            <v>N/A</v>
          </cell>
          <cell r="AZ1004" t="str">
            <v>Registered</v>
          </cell>
          <cell r="BA1004" t="str">
            <v>BK83242</v>
          </cell>
          <cell r="BB1004" t="str">
            <v>N/A</v>
          </cell>
          <cell r="BC1004" t="str">
            <v>N/A</v>
          </cell>
          <cell r="BD1004" t="str">
            <v>WBC</v>
          </cell>
          <cell r="BE1004" t="str">
            <v>Not Rated</v>
          </cell>
          <cell r="BF1004" t="str">
            <v/>
          </cell>
        </row>
        <row r="1005">
          <cell r="C1005" t="str">
            <v>B2525300</v>
          </cell>
          <cell r="D1005" t="str">
            <v>XNIR</v>
          </cell>
          <cell r="E1005" t="str">
            <v>A805: River Loddon, Hall Farm, Arborfield, Reading</v>
          </cell>
          <cell r="F1005" t="str">
            <v>Sporting Rights</v>
          </cell>
          <cell r="G1005" t="str">
            <v>N/A</v>
          </cell>
          <cell r="H1005">
            <v>0</v>
          </cell>
          <cell r="I1005">
            <v>0</v>
          </cell>
          <cell r="J1005">
            <v>0</v>
          </cell>
          <cell r="K1005" t="str">
            <v>University of Reading  Whiteknights House, PO Box 217, Reading, RG6 6AH</v>
          </cell>
          <cell r="L1005" t="str">
            <v>Arborleigh Angling Club (Peter Rolt - Secretary)</v>
          </cell>
          <cell r="M1005" t="str">
            <v>07932 641856</v>
          </cell>
          <cell r="N1005" t="str">
            <v xml:space="preserve">peterrolt@btinternet.com; kevinjarrett@btinternet.com; </v>
          </cell>
          <cell r="O1005" t="str">
            <v>Arborleigh Angling Club, c/o 3 Ackrells Mead, Sandhurst, Berkshire, GU47 8JJ</v>
          </cell>
          <cell r="P1005" t="str">
            <v>Fishing Rights</v>
          </cell>
          <cell r="Q1005" t="str">
            <v>Commercial Lease Drive</v>
          </cell>
          <cell r="R1005">
            <v>42537</v>
          </cell>
          <cell r="S1005">
            <v>0</v>
          </cell>
          <cell r="T1005">
            <v>44362</v>
          </cell>
          <cell r="U1005" t="str">
            <v>Rent Adjusted to £3,200 pa due to discussion bettwen Chris Reeve and Kevin Jarrett 27/09/2018</v>
          </cell>
          <cell r="V1005" t="str">
            <v>Kevin Burree - Mulberry Rural</v>
          </cell>
          <cell r="W1005">
            <v>0</v>
          </cell>
          <cell r="X1005">
            <v>0</v>
          </cell>
          <cell r="Y1005">
            <v>0</v>
          </cell>
          <cell r="Z1005">
            <v>0</v>
          </cell>
          <cell r="AA1005">
            <v>0</v>
          </cell>
          <cell r="AB1005">
            <v>43631</v>
          </cell>
          <cell r="AC1005" t="str">
            <v>Open Market</v>
          </cell>
          <cell r="AD1005">
            <v>0</v>
          </cell>
          <cell r="AE1005" t="str">
            <v>Tenant only</v>
          </cell>
          <cell r="AF1005" t="str">
            <v>6 months</v>
          </cell>
          <cell r="AG1005">
            <v>0</v>
          </cell>
          <cell r="AH1005">
            <v>3200</v>
          </cell>
          <cell r="AI1005">
            <v>0.2</v>
          </cell>
          <cell r="AJ1005">
            <v>0</v>
          </cell>
          <cell r="AK1005" t="str">
            <v>FR</v>
          </cell>
          <cell r="AL1005">
            <v>3200</v>
          </cell>
          <cell r="AM1005" t="str">
            <v/>
          </cell>
          <cell r="AN1005" t="str">
            <v>Half Yearly in Advance (Dec, June)</v>
          </cell>
          <cell r="AO1005" t="str">
            <v>No</v>
          </cell>
          <cell r="AP1005">
            <v>0</v>
          </cell>
          <cell r="AQ1005">
            <v>0</v>
          </cell>
          <cell r="AR1005" t="str">
            <v>N/A</v>
          </cell>
          <cell r="AS1005" t="str">
            <v>Invoiced by Walmsleys</v>
          </cell>
          <cell r="AT1005" t="str">
            <v>FRI Agreement</v>
          </cell>
          <cell r="AU1005">
            <v>0</v>
          </cell>
          <cell r="AV1005">
            <v>0</v>
          </cell>
          <cell r="AW1005" t="str">
            <v>N/A</v>
          </cell>
          <cell r="AX1005" t="str">
            <v>N/A</v>
          </cell>
          <cell r="AY1005" t="str">
            <v>N/A</v>
          </cell>
          <cell r="AZ1005" t="str">
            <v>Registered</v>
          </cell>
          <cell r="BA1005" t="str">
            <v>BK437969</v>
          </cell>
          <cell r="BB1005" t="str">
            <v>N/A</v>
          </cell>
          <cell r="BC1005" t="str">
            <v>N/A</v>
          </cell>
          <cell r="BD1005" t="str">
            <v>WBC</v>
          </cell>
          <cell r="BE1005" t="str">
            <v>Not Rated</v>
          </cell>
          <cell r="BF1005" t="str">
            <v/>
          </cell>
        </row>
        <row r="1006">
          <cell r="C1006" t="str">
            <v>A3096614</v>
          </cell>
          <cell r="D1006" t="str">
            <v>FBFP</v>
          </cell>
          <cell r="E1006" t="str">
            <v>A811 - Carters Hill Grazing Land, Carters Hill, Aborfield, Reading, RG2 9JJ</v>
          </cell>
          <cell r="F1006" t="str">
            <v>Grazing</v>
          </cell>
          <cell r="G1006">
            <v>1.3</v>
          </cell>
          <cell r="H1006" t="str">
            <v>Acres</v>
          </cell>
          <cell r="I1006">
            <v>0</v>
          </cell>
          <cell r="J1006">
            <v>0</v>
          </cell>
          <cell r="K1006" t="str">
            <v>University of Reading  Whiteknights House, PO Box 217, Reading, RG6 6AH</v>
          </cell>
          <cell r="L1006" t="str">
            <v>Dawson, Philip &amp; Dawson, Susan  [lease assigned by Paul Burt on transfer of title BK290492]</v>
          </cell>
          <cell r="M1006" t="str">
            <v>0118 976 1562</v>
          </cell>
          <cell r="N1006" t="str">
            <v xml:space="preserve">sue_fd@hotmail.com   </v>
          </cell>
          <cell r="O1006" t="str">
            <v>Julkes House, Carters Hill, Arborfield, Reading RG2 9JJ</v>
          </cell>
          <cell r="P1006" t="str">
            <v>Grazing Lease</v>
          </cell>
          <cell r="Q1006" t="str">
            <v>Commercial Lease Drive</v>
          </cell>
          <cell r="R1006">
            <v>42786</v>
          </cell>
          <cell r="S1006">
            <v>0</v>
          </cell>
          <cell r="T1006">
            <v>44611</v>
          </cell>
          <cell r="U1006" t="str">
            <v>Income goes to the farm.  This agreement housekeeps the land.  The agreement provides a mechanism to prevent people claiming access rights across the land, and Property Services provide professional services advice to deal with the letting and manage the land.</v>
          </cell>
          <cell r="V1006" t="str">
            <v>Kevin Burree - Mulberry Rural</v>
          </cell>
          <cell r="W1006">
            <v>0</v>
          </cell>
          <cell r="X1006">
            <v>0</v>
          </cell>
          <cell r="Y1006">
            <v>0</v>
          </cell>
          <cell r="Z1006">
            <v>0</v>
          </cell>
          <cell r="AA1006">
            <v>0</v>
          </cell>
          <cell r="AB1006">
            <v>0</v>
          </cell>
          <cell r="AC1006" t="str">
            <v>N/A</v>
          </cell>
          <cell r="AD1006">
            <v>0</v>
          </cell>
          <cell r="AE1006">
            <v>0</v>
          </cell>
          <cell r="AF1006">
            <v>0</v>
          </cell>
          <cell r="AG1006">
            <v>0</v>
          </cell>
          <cell r="AH1006">
            <v>850</v>
          </cell>
          <cell r="AI1006" t="str">
            <v>No VAT</v>
          </cell>
          <cell r="AJ1006">
            <v>0</v>
          </cell>
          <cell r="AK1006" t="str">
            <v/>
          </cell>
          <cell r="AL1006">
            <v>850</v>
          </cell>
          <cell r="AM1006">
            <v>653.84615384615381</v>
          </cell>
          <cell r="AN1006" t="str">
            <v>Annually in Advance (Jul)</v>
          </cell>
          <cell r="AO1006" t="str">
            <v>No</v>
          </cell>
          <cell r="AP1006">
            <v>0</v>
          </cell>
          <cell r="AQ1006">
            <v>0</v>
          </cell>
          <cell r="AR1006" t="str">
            <v>N/A</v>
          </cell>
          <cell r="AS1006" t="str">
            <v>Invoiced by Walmsleys</v>
          </cell>
          <cell r="AT1006" t="str">
            <v>FRI Agreement</v>
          </cell>
          <cell r="AU1006">
            <v>0</v>
          </cell>
          <cell r="AV1006">
            <v>0</v>
          </cell>
          <cell r="AW1006" t="str">
            <v>N/A</v>
          </cell>
          <cell r="AX1006" t="str">
            <v>N/A</v>
          </cell>
          <cell r="AY1006" t="str">
            <v>N/A</v>
          </cell>
          <cell r="AZ1006" t="str">
            <v>Registered</v>
          </cell>
          <cell r="BA1006" t="str">
            <v>BK83242</v>
          </cell>
          <cell r="BB1006" t="str">
            <v>N/A</v>
          </cell>
          <cell r="BC1006" t="str">
            <v>N/A</v>
          </cell>
          <cell r="BD1006" t="str">
            <v>WBC</v>
          </cell>
          <cell r="BE1006" t="str">
            <v>Not Rated</v>
          </cell>
          <cell r="BF1006" t="str">
            <v/>
          </cell>
        </row>
        <row r="1007">
          <cell r="C1007" t="str">
            <v>B3049700</v>
          </cell>
          <cell r="D1007" t="str">
            <v>XNIR</v>
          </cell>
          <cell r="E1007" t="str">
            <v>A814: Garden land adjoining 17 The Manor, Shinfield, Reading, RG2 9DP</v>
          </cell>
          <cell r="F1007" t="str">
            <v>Leisure</v>
          </cell>
          <cell r="G1007">
            <v>258</v>
          </cell>
          <cell r="H1007" t="str">
            <v>m² GIA</v>
          </cell>
          <cell r="I1007">
            <v>0</v>
          </cell>
          <cell r="J1007">
            <v>0</v>
          </cell>
          <cell r="K1007" t="str">
            <v>University of Reading  Whiteknights House, PO Box 217, Reading, RG6 6AH</v>
          </cell>
          <cell r="L1007" t="str">
            <v xml:space="preserve">Withers, Andrew James  and Withers, Marie-Paule Andrine Ellamal </v>
          </cell>
          <cell r="M1007">
            <v>0</v>
          </cell>
          <cell r="N1007" t="str">
            <v>andrew@ffsbrands.co.uk</v>
          </cell>
          <cell r="O1007" t="str">
            <v>17 The Manor, Shinfield, Reading, RG2 9DP</v>
          </cell>
          <cell r="P1007" t="str">
            <v>Lease (exc 54 Act)</v>
          </cell>
          <cell r="Q1007" t="str">
            <v>Commercial Lease Drive</v>
          </cell>
          <cell r="R1007">
            <v>43128</v>
          </cell>
          <cell r="S1007">
            <v>0</v>
          </cell>
          <cell r="T1007">
            <v>46780</v>
          </cell>
          <cell r="U1007" t="str">
            <v>New Lease from 28/01/2018 Deed of Variation allows rent of £250 pa</v>
          </cell>
          <cell r="V1007">
            <v>0</v>
          </cell>
          <cell r="W1007">
            <v>0</v>
          </cell>
          <cell r="X1007">
            <v>0</v>
          </cell>
          <cell r="Y1007">
            <v>0</v>
          </cell>
          <cell r="Z1007">
            <v>0</v>
          </cell>
          <cell r="AA1007">
            <v>0</v>
          </cell>
          <cell r="AB1007">
            <v>0</v>
          </cell>
          <cell r="AC1007" t="str">
            <v>N/A</v>
          </cell>
          <cell r="AD1007">
            <v>0</v>
          </cell>
          <cell r="AE1007">
            <v>0</v>
          </cell>
          <cell r="AF1007">
            <v>0</v>
          </cell>
          <cell r="AG1007">
            <v>0</v>
          </cell>
          <cell r="AH1007">
            <v>250</v>
          </cell>
          <cell r="AI1007" t="str">
            <v>No VAT</v>
          </cell>
          <cell r="AJ1007">
            <v>0</v>
          </cell>
          <cell r="AK1007" t="str">
            <v>IR</v>
          </cell>
          <cell r="AL1007">
            <v>250</v>
          </cell>
          <cell r="AM1007">
            <v>0.96899224806201545</v>
          </cell>
          <cell r="AN1007" t="str">
            <v>Annually in Advance (Sept)</v>
          </cell>
          <cell r="AO1007" t="str">
            <v>No</v>
          </cell>
          <cell r="AP1007">
            <v>0</v>
          </cell>
          <cell r="AQ1007">
            <v>0</v>
          </cell>
          <cell r="AR1007" t="str">
            <v>N/A</v>
          </cell>
          <cell r="AS1007" t="str">
            <v>Invoiced by Walmsleys</v>
          </cell>
          <cell r="AT1007" t="str">
            <v>FRI Agreement</v>
          </cell>
          <cell r="AU1007">
            <v>0</v>
          </cell>
          <cell r="AV1007">
            <v>0</v>
          </cell>
          <cell r="AW1007" t="str">
            <v>N/A</v>
          </cell>
          <cell r="AX1007" t="str">
            <v>N/A</v>
          </cell>
          <cell r="AY1007" t="str">
            <v>N/A</v>
          </cell>
          <cell r="AZ1007" t="str">
            <v>Unregistered</v>
          </cell>
          <cell r="BA1007">
            <v>0</v>
          </cell>
          <cell r="BB1007" t="str">
            <v>N/A</v>
          </cell>
          <cell r="BC1007" t="str">
            <v>N/A</v>
          </cell>
          <cell r="BD1007" t="str">
            <v>WBC</v>
          </cell>
          <cell r="BE1007" t="str">
            <v>Not Rated</v>
          </cell>
          <cell r="BF1007" t="str">
            <v/>
          </cell>
        </row>
        <row r="1008">
          <cell r="C1008" t="str">
            <v>B3272100</v>
          </cell>
          <cell r="D1008" t="str">
            <v>XNIR</v>
          </cell>
          <cell r="E1008" t="str">
            <v>A815: Land (0.41 hectare (1.02 acres)) off Hyde End Lane Ryeish Green Reading Berkshire</v>
          </cell>
          <cell r="F1008" t="str">
            <v>Farming</v>
          </cell>
          <cell r="G1008">
            <v>1.02</v>
          </cell>
          <cell r="H1008" t="str">
            <v>Acres</v>
          </cell>
          <cell r="I1008">
            <v>0</v>
          </cell>
          <cell r="J1008">
            <v>0</v>
          </cell>
          <cell r="K1008" t="str">
            <v>University of Reading  Whiteknights House, PO Box 217, Reading, RG6 6AH</v>
          </cell>
          <cell r="L1008">
            <v>0</v>
          </cell>
          <cell r="M1008">
            <v>0</v>
          </cell>
          <cell r="N1008">
            <v>0</v>
          </cell>
          <cell r="O1008">
            <v>0</v>
          </cell>
          <cell r="P1008" t="str">
            <v>Vacant</v>
          </cell>
          <cell r="Q1008" t="str">
            <v>Commercial Lease Drive</v>
          </cell>
          <cell r="R1008">
            <v>0</v>
          </cell>
          <cell r="S1008">
            <v>0</v>
          </cell>
          <cell r="T1008">
            <v>0</v>
          </cell>
          <cell r="U1008" t="str">
            <v>Tenant does not wish to renew- Meeting to be set up with Tenant  Tenant left 30/04/2019</v>
          </cell>
          <cell r="V1008" t="str">
            <v>Kevin Burree - Mulberry Rural</v>
          </cell>
          <cell r="W1008">
            <v>0</v>
          </cell>
          <cell r="X1008">
            <v>0</v>
          </cell>
          <cell r="Y1008">
            <v>0</v>
          </cell>
          <cell r="Z1008">
            <v>0</v>
          </cell>
          <cell r="AA1008">
            <v>0</v>
          </cell>
          <cell r="AB1008">
            <v>0</v>
          </cell>
          <cell r="AC1008">
            <v>0</v>
          </cell>
          <cell r="AD1008">
            <v>0</v>
          </cell>
          <cell r="AE1008">
            <v>0</v>
          </cell>
          <cell r="AF1008">
            <v>0</v>
          </cell>
          <cell r="AG1008">
            <v>0</v>
          </cell>
          <cell r="AH1008">
            <v>0</v>
          </cell>
          <cell r="AI1008" t="str">
            <v>No VAT</v>
          </cell>
          <cell r="AJ1008">
            <v>0</v>
          </cell>
          <cell r="AK1008" t="str">
            <v>IR</v>
          </cell>
          <cell r="AL1008">
            <v>0</v>
          </cell>
          <cell r="AM1008">
            <v>0</v>
          </cell>
          <cell r="AN1008">
            <v>0</v>
          </cell>
          <cell r="AO1008">
            <v>0</v>
          </cell>
          <cell r="AP1008">
            <v>0</v>
          </cell>
          <cell r="AQ1008">
            <v>0</v>
          </cell>
          <cell r="AR1008" t="str">
            <v>N/A</v>
          </cell>
          <cell r="AS1008">
            <v>0</v>
          </cell>
          <cell r="AT1008">
            <v>0</v>
          </cell>
          <cell r="AU1008">
            <v>0</v>
          </cell>
          <cell r="AV1008">
            <v>0</v>
          </cell>
          <cell r="AW1008">
            <v>0</v>
          </cell>
          <cell r="AX1008">
            <v>0</v>
          </cell>
          <cell r="AY1008">
            <v>0</v>
          </cell>
          <cell r="AZ1008" t="str">
            <v>Registered</v>
          </cell>
          <cell r="BA1008" t="str">
            <v>BK435943</v>
          </cell>
          <cell r="BB1008" t="str">
            <v>N/A</v>
          </cell>
          <cell r="BC1008" t="str">
            <v xml:space="preserve">Tenant </v>
          </cell>
          <cell r="BD1008" t="str">
            <v>WBC</v>
          </cell>
          <cell r="BE1008" t="str">
            <v>Not Rated</v>
          </cell>
          <cell r="BF1008" t="str">
            <v/>
          </cell>
        </row>
        <row r="1009">
          <cell r="C1009" t="str">
            <v>B3400870</v>
          </cell>
          <cell r="D1009" t="str">
            <v>XRET</v>
          </cell>
          <cell r="E1009" t="str">
            <v>A816: Old Field Station Site, Cutbush Lane, Shinfield, Reading, RG2 9AF</v>
          </cell>
          <cell r="F1009" t="str">
            <v>Light Industrial</v>
          </cell>
          <cell r="G1009">
            <v>356</v>
          </cell>
          <cell r="H1009" t="str">
            <v>m² GIA</v>
          </cell>
          <cell r="I1009">
            <v>1.47</v>
          </cell>
          <cell r="J1009" t="str">
            <v>hectare</v>
          </cell>
          <cell r="K1009" t="str">
            <v>University of Reading  Whiteknights House, PO Box 217, Reading, RG6 6AH</v>
          </cell>
          <cell r="L1009" t="str">
            <v>The F A Bartlett Tree Expert Company Limited</v>
          </cell>
          <cell r="M1009" t="str">
            <v>01727 825 090, 0118 988 3618</v>
          </cell>
          <cell r="N1009" t="str">
            <v>gpercival@Bartlett.com  enquiry@bartlettuk.com</v>
          </cell>
          <cell r="O1009" t="str">
            <v xml:space="preserve">Coursers Farm, Coursers Road, Colney Heath, St Albans, AL4 0PG </v>
          </cell>
          <cell r="P1009" t="str">
            <v>Lease (exc 54 Act)</v>
          </cell>
          <cell r="Q1009" t="str">
            <v>Commercial Lease Drive</v>
          </cell>
          <cell r="R1009">
            <v>42217</v>
          </cell>
          <cell r="S1009">
            <v>0</v>
          </cell>
          <cell r="T1009">
            <v>45869</v>
          </cell>
          <cell r="U1009" t="str">
            <v>1st August 2015-  £25,000, 1st August 2016 - £40,000, 1st August 2018 - £44,000</v>
          </cell>
          <cell r="V1009">
            <v>0</v>
          </cell>
          <cell r="W1009">
            <v>25000</v>
          </cell>
          <cell r="X1009">
            <v>42583</v>
          </cell>
          <cell r="Y1009">
            <v>40000</v>
          </cell>
          <cell r="Z1009">
            <v>43313</v>
          </cell>
          <cell r="AA1009">
            <v>44000</v>
          </cell>
          <cell r="AB1009">
            <v>44409</v>
          </cell>
          <cell r="AC1009" t="str">
            <v>Higher of MV or RPI</v>
          </cell>
          <cell r="AD1009" t="str">
            <v>Every three years after 2021</v>
          </cell>
          <cell r="AE1009" t="str">
            <v>Mutual Landlord and Tenant</v>
          </cell>
          <cell r="AF1009" t="str">
            <v>after 5th anniversary of lease upon giving 6 months notice</v>
          </cell>
          <cell r="AG1009">
            <v>0</v>
          </cell>
          <cell r="AH1009">
            <v>44000</v>
          </cell>
          <cell r="AI1009" t="str">
            <v>No VAT</v>
          </cell>
          <cell r="AJ1009">
            <v>0</v>
          </cell>
          <cell r="AK1009" t="str">
            <v>IR</v>
          </cell>
          <cell r="AL1009">
            <v>44000</v>
          </cell>
          <cell r="AM1009">
            <v>123.59550561797752</v>
          </cell>
          <cell r="AN1009" t="str">
            <v>Quart in Advance (UOR Qtr dates)</v>
          </cell>
          <cell r="AO1009" t="str">
            <v>No</v>
          </cell>
          <cell r="AP1009">
            <v>0</v>
          </cell>
          <cell r="AQ1009">
            <v>0</v>
          </cell>
          <cell r="AR1009" t="str">
            <v>N/A</v>
          </cell>
          <cell r="AS1009" t="str">
            <v>Invoiced by Walmsleys</v>
          </cell>
          <cell r="AT1009" t="str">
            <v xml:space="preserve">FRI lease (Note Asbestos and Electrical Provisions within lease agreement relating to which party carries out works) </v>
          </cell>
          <cell r="AU1009" t="str">
            <v>Schedule of Condition</v>
          </cell>
          <cell r="AV1009" t="str">
            <v>Tenant</v>
          </cell>
          <cell r="AW1009" t="str">
            <v>Tenant Direct to Supplier</v>
          </cell>
          <cell r="AX1009" t="str">
            <v>Tenant Direct to Supplier</v>
          </cell>
          <cell r="AY1009" t="str">
            <v>Tenant Direct to Supplier</v>
          </cell>
          <cell r="AZ1009" t="str">
            <v xml:space="preserve">Registered </v>
          </cell>
          <cell r="BA1009" t="str">
            <v>BK382209</v>
          </cell>
          <cell r="BB1009" t="str">
            <v>N/A</v>
          </cell>
          <cell r="BC1009" t="str">
            <v xml:space="preserve">Tenant </v>
          </cell>
          <cell r="BD1009" t="str">
            <v>WBC</v>
          </cell>
          <cell r="BE1009" t="str">
            <v>Not Rated</v>
          </cell>
          <cell r="BF1009" t="str">
            <v/>
          </cell>
        </row>
        <row r="1010">
          <cell r="C1010" t="str">
            <v>B3400875</v>
          </cell>
          <cell r="D1010" t="str">
            <v>XRET</v>
          </cell>
          <cell r="E1010" t="str">
            <v>A817: Cutbush Commercial (Former PEL Site), Cutbush Lane, Shinfield, Reading, RG2 9AF</v>
          </cell>
          <cell r="F1010" t="str">
            <v>Light Industrial</v>
          </cell>
          <cell r="G1010">
            <v>0</v>
          </cell>
          <cell r="H1010" t="str">
            <v>m² GIA</v>
          </cell>
          <cell r="I1010">
            <v>736</v>
          </cell>
          <cell r="J1010" t="str">
            <v>m² GIA</v>
          </cell>
          <cell r="K1010" t="str">
            <v>University of Reading  Whiteknights House, PO Box 217, Reading, RG6 6AH</v>
          </cell>
          <cell r="L1010" t="str">
            <v>Thames Valley Scaffold Ltd</v>
          </cell>
          <cell r="M1010">
            <v>7969544543</v>
          </cell>
          <cell r="N1010" t="str">
            <v>richard@thamesvalleyscaff.co.uk</v>
          </cell>
          <cell r="O1010" t="str">
            <v>4 Manor Park Close, Tilehurst, Reading, RG12 1BQ</v>
          </cell>
          <cell r="P1010" t="str">
            <v>Lease (exc 54 Act)</v>
          </cell>
          <cell r="Q1010" t="str">
            <v>Commercial Lease Drive</v>
          </cell>
          <cell r="R1010">
            <v>42674</v>
          </cell>
          <cell r="S1010">
            <v>42705</v>
          </cell>
          <cell r="T1010">
            <v>44499</v>
          </cell>
          <cell r="U1010">
            <v>0</v>
          </cell>
          <cell r="V1010">
            <v>0</v>
          </cell>
          <cell r="W1010">
            <v>0</v>
          </cell>
          <cell r="X1010">
            <v>0</v>
          </cell>
          <cell r="Y1010">
            <v>0</v>
          </cell>
          <cell r="Z1010">
            <v>0</v>
          </cell>
          <cell r="AA1010">
            <v>0</v>
          </cell>
          <cell r="AB1010">
            <v>0</v>
          </cell>
          <cell r="AC1010" t="str">
            <v>N/A</v>
          </cell>
          <cell r="AD1010">
            <v>0</v>
          </cell>
          <cell r="AE1010" t="str">
            <v>Mutual Landlord and Tenant</v>
          </cell>
          <cell r="AF1010" t="str">
            <v xml:space="preserve">31st October 2019 upon giving 6 months written notice </v>
          </cell>
          <cell r="AG1010">
            <v>0</v>
          </cell>
          <cell r="AH1010">
            <v>7500</v>
          </cell>
          <cell r="AI1010" t="str">
            <v>No VAT</v>
          </cell>
          <cell r="AJ1010">
            <v>0</v>
          </cell>
          <cell r="AK1010" t="str">
            <v>IR</v>
          </cell>
          <cell r="AL1010">
            <v>7500</v>
          </cell>
          <cell r="AM1010">
            <v>10.190217391304348</v>
          </cell>
          <cell r="AN1010" t="str">
            <v>Quart in Advance (UOR Qtr dates)</v>
          </cell>
          <cell r="AO1010" t="str">
            <v>No</v>
          </cell>
          <cell r="AP1010">
            <v>0</v>
          </cell>
          <cell r="AQ1010">
            <v>0</v>
          </cell>
          <cell r="AR1010" t="str">
            <v>N/A</v>
          </cell>
          <cell r="AS1010" t="str">
            <v>Invoiced by Walmsleys</v>
          </cell>
          <cell r="AT1010" t="str">
            <v xml:space="preserve">FRI Lease but into no better repair than evidenced by the schedule of condition (attached to lease) </v>
          </cell>
          <cell r="AU1010" t="str">
            <v>Schedule of Condition</v>
          </cell>
          <cell r="AV1010" t="str">
            <v>Tenant</v>
          </cell>
          <cell r="AW1010" t="str">
            <v>N/A</v>
          </cell>
          <cell r="AX1010" t="str">
            <v>N/A</v>
          </cell>
          <cell r="AY1010" t="str">
            <v>N/A</v>
          </cell>
          <cell r="AZ1010" t="str">
            <v xml:space="preserve">Registered </v>
          </cell>
          <cell r="BA1010" t="str">
            <v>BK382209</v>
          </cell>
          <cell r="BB1010" t="str">
            <v>N/A</v>
          </cell>
          <cell r="BC1010" t="str">
            <v xml:space="preserve">Tenant </v>
          </cell>
          <cell r="BD1010" t="str">
            <v>WBC</v>
          </cell>
          <cell r="BE1010" t="str">
            <v>Not Rated</v>
          </cell>
          <cell r="BF1010" t="str">
            <v/>
          </cell>
        </row>
        <row r="1011">
          <cell r="C1011" t="str">
            <v>B3400876</v>
          </cell>
          <cell r="D1011" t="str">
            <v>XRET</v>
          </cell>
          <cell r="E1011" t="str">
            <v>A817: A160, A161, A167 Buildings, Cutbush Commercial, Cutbush Lane, Shinfield, Reading, RG2 9AF</v>
          </cell>
          <cell r="F1011" t="str">
            <v>Light Industrial</v>
          </cell>
          <cell r="G1011">
            <v>290.12</v>
          </cell>
          <cell r="H1011" t="str">
            <v>m² GIA</v>
          </cell>
          <cell r="I1011">
            <v>494.98</v>
          </cell>
          <cell r="J1011" t="str">
            <v>m² GIA</v>
          </cell>
          <cell r="K1011" t="str">
            <v>University of Reading  Whiteknights House, PO Box 217, Reading, RG6 6AH</v>
          </cell>
          <cell r="L1011" t="str">
            <v>MJT Landscapes Limited</v>
          </cell>
          <cell r="M1011">
            <v>7917844266</v>
          </cell>
          <cell r="N1011" t="str">
            <v>mark@mjtgroup.co.uk, martin@mjtgroup.co.uk</v>
          </cell>
          <cell r="O1011" t="str">
            <v>Cutbush Commercial, Cutbush Lane, Shinfield, Reading, RG2 9AF</v>
          </cell>
          <cell r="P1011" t="str">
            <v>Lease (exc 54 Act)</v>
          </cell>
          <cell r="Q1011" t="str">
            <v>Commercial Lease Drive</v>
          </cell>
          <cell r="R1011">
            <v>42705</v>
          </cell>
          <cell r="S1011">
            <v>42767</v>
          </cell>
          <cell r="T1011">
            <v>46356</v>
          </cell>
          <cell r="U1011">
            <v>0</v>
          </cell>
          <cell r="V1011">
            <v>0</v>
          </cell>
          <cell r="W1011">
            <v>0</v>
          </cell>
          <cell r="X1011">
            <v>0</v>
          </cell>
          <cell r="Y1011">
            <v>0</v>
          </cell>
          <cell r="Z1011">
            <v>0</v>
          </cell>
          <cell r="AA1011">
            <v>0</v>
          </cell>
          <cell r="AB1011">
            <v>44531</v>
          </cell>
          <cell r="AC1011" t="str">
            <v>RPI</v>
          </cell>
          <cell r="AD1011">
            <v>0</v>
          </cell>
          <cell r="AE1011" t="str">
            <v>Mutual Landlord and Tenant</v>
          </cell>
          <cell r="AF1011" t="str">
            <v xml:space="preserve">after 5th anniversary of lease upon giving 12 months notice </v>
          </cell>
          <cell r="AG1011">
            <v>0</v>
          </cell>
          <cell r="AH1011">
            <v>18000</v>
          </cell>
          <cell r="AI1011" t="str">
            <v>No VAT</v>
          </cell>
          <cell r="AJ1011">
            <v>0</v>
          </cell>
          <cell r="AK1011" t="str">
            <v>IR</v>
          </cell>
          <cell r="AL1011">
            <v>18000</v>
          </cell>
          <cell r="AM1011">
            <v>62.043292430718324</v>
          </cell>
          <cell r="AN1011" t="str">
            <v>Quart in Advance (UOR Qtr dates)</v>
          </cell>
          <cell r="AO1011" t="str">
            <v>No</v>
          </cell>
          <cell r="AP1011">
            <v>0</v>
          </cell>
          <cell r="AQ1011">
            <v>0</v>
          </cell>
          <cell r="AR1011" t="str">
            <v>N/A</v>
          </cell>
          <cell r="AS1011" t="str">
            <v>Invoiced by Walmsleys</v>
          </cell>
          <cell r="AT1011" t="str">
            <v xml:space="preserve">FRI Lease but into no better repair than evidenced by the schedule of condition (attached to lease) </v>
          </cell>
          <cell r="AU1011" t="str">
            <v>Schedule of Condition</v>
          </cell>
          <cell r="AV1011" t="str">
            <v>Landlord</v>
          </cell>
          <cell r="AW1011" t="str">
            <v>Tenant Direct to Supplier</v>
          </cell>
          <cell r="AX1011" t="str">
            <v>N/A</v>
          </cell>
          <cell r="AY1011" t="str">
            <v>Tenant Recharged</v>
          </cell>
          <cell r="AZ1011" t="str">
            <v xml:space="preserve">Registered </v>
          </cell>
          <cell r="BA1011" t="str">
            <v>BK382210</v>
          </cell>
          <cell r="BB1011" t="str">
            <v>N/A</v>
          </cell>
          <cell r="BC1011" t="str">
            <v xml:space="preserve">Tenant </v>
          </cell>
          <cell r="BD1011" t="str">
            <v>WBC</v>
          </cell>
          <cell r="BE1011" t="str">
            <v>Not Rated</v>
          </cell>
          <cell r="BF1011" t="str">
            <v/>
          </cell>
        </row>
        <row r="1012">
          <cell r="C1012" t="str">
            <v>B3400877</v>
          </cell>
          <cell r="D1012" t="str">
            <v>XRET</v>
          </cell>
          <cell r="E1012" t="str">
            <v>A817: Building A155, Office 1, Cutbush Commercial, Cutbush Lane, Shinfield, Reading, RG2 9AF</v>
          </cell>
          <cell r="F1012" t="str">
            <v>Office</v>
          </cell>
          <cell r="G1012">
            <v>68</v>
          </cell>
          <cell r="H1012" t="str">
            <v>m² NIA</v>
          </cell>
          <cell r="I1012">
            <v>0</v>
          </cell>
          <cell r="J1012">
            <v>0</v>
          </cell>
          <cell r="K1012" t="str">
            <v>University of Reading  Whiteknights House, PO Box 217, Reading, RG6 6AH</v>
          </cell>
          <cell r="L1012" t="str">
            <v>Envirodat</v>
          </cell>
          <cell r="M1012" t="str">
            <v>01189 466 4000</v>
          </cell>
          <cell r="N1012" t="str">
            <v>info@envirodat.org.uk</v>
          </cell>
          <cell r="O1012" t="str">
            <v>Cutbush Commerical, Cutbush Lane East, Reading, RG2 9AF</v>
          </cell>
          <cell r="P1012" t="str">
            <v>Lease (exc 54 Act)</v>
          </cell>
          <cell r="Q1012" t="str">
            <v>Commercial Lease Drive</v>
          </cell>
          <cell r="R1012">
            <v>43018</v>
          </cell>
          <cell r="S1012">
            <v>43018</v>
          </cell>
          <cell r="T1012">
            <v>44843</v>
          </cell>
          <cell r="U1012" t="str">
            <v>Tenant not billed in October run to be billed in November 2017. New Rent to be paid from 10 October 2017</v>
          </cell>
          <cell r="V1012">
            <v>0</v>
          </cell>
          <cell r="W1012">
            <v>0</v>
          </cell>
          <cell r="X1012">
            <v>0</v>
          </cell>
          <cell r="Y1012">
            <v>0</v>
          </cell>
          <cell r="Z1012">
            <v>0</v>
          </cell>
          <cell r="AA1012">
            <v>0</v>
          </cell>
          <cell r="AB1012">
            <v>0</v>
          </cell>
          <cell r="AC1012" t="str">
            <v>N/A</v>
          </cell>
          <cell r="AD1012">
            <v>0</v>
          </cell>
          <cell r="AE1012">
            <v>0</v>
          </cell>
          <cell r="AF1012">
            <v>0</v>
          </cell>
          <cell r="AG1012">
            <v>0</v>
          </cell>
          <cell r="AH1012">
            <v>10000</v>
          </cell>
          <cell r="AI1012" t="str">
            <v>No VAT</v>
          </cell>
          <cell r="AJ1012">
            <v>0</v>
          </cell>
          <cell r="AK1012" t="str">
            <v>IR</v>
          </cell>
          <cell r="AL1012">
            <v>10000</v>
          </cell>
          <cell r="AM1012">
            <v>147.05882352941177</v>
          </cell>
          <cell r="AN1012" t="str">
            <v>Quart in Advance (UOR Qtr dates)</v>
          </cell>
          <cell r="AO1012" t="str">
            <v>No</v>
          </cell>
          <cell r="AP1012">
            <v>0</v>
          </cell>
          <cell r="AQ1012">
            <v>0</v>
          </cell>
          <cell r="AR1012" t="str">
            <v>Quart in Advance (UOR Qtr dates)</v>
          </cell>
          <cell r="AS1012" t="str">
            <v>Invoiced by Walmsleys</v>
          </cell>
          <cell r="AT1012" t="str">
            <v xml:space="preserve">FRI Lease but into no better repair than evidenced by the schedule of condition (attached to lease) </v>
          </cell>
          <cell r="AU1012">
            <v>0</v>
          </cell>
          <cell r="AV1012" t="str">
            <v>Landlord</v>
          </cell>
          <cell r="AW1012" t="str">
            <v>Tenant Recharged</v>
          </cell>
          <cell r="AX1012" t="str">
            <v>Tenant Recharged</v>
          </cell>
          <cell r="AY1012" t="str">
            <v>Tenant Recharged</v>
          </cell>
          <cell r="AZ1012" t="str">
            <v xml:space="preserve">Registered </v>
          </cell>
          <cell r="BA1012" t="str">
            <v>BK382209</v>
          </cell>
          <cell r="BB1012" t="str">
            <v>N/A</v>
          </cell>
          <cell r="BC1012" t="str">
            <v>Tenant</v>
          </cell>
          <cell r="BD1012" t="str">
            <v>WBC</v>
          </cell>
          <cell r="BE1012" t="str">
            <v>Not Rated</v>
          </cell>
          <cell r="BF1012">
            <v>0</v>
          </cell>
        </row>
        <row r="1013">
          <cell r="C1013" t="str">
            <v>B3136300</v>
          </cell>
          <cell r="D1013" t="str">
            <v>XRET</v>
          </cell>
          <cell r="E1013" t="str">
            <v>A817: A156, PEL Store Room, Cutbush Lane, Shinfield, Reading, RG2 9AF</v>
          </cell>
          <cell r="F1013" t="str">
            <v>Office</v>
          </cell>
          <cell r="G1013">
            <v>25</v>
          </cell>
          <cell r="H1013" t="str">
            <v>m² GIA</v>
          </cell>
          <cell r="I1013">
            <v>0</v>
          </cell>
          <cell r="J1013">
            <v>0</v>
          </cell>
          <cell r="K1013" t="str">
            <v>University of Reading  Whiteknights House, PO Box 217, Reading, RG6 6AH</v>
          </cell>
          <cell r="L1013" t="str">
            <v>Envirodat</v>
          </cell>
          <cell r="M1013" t="str">
            <v>1190 466 4000</v>
          </cell>
          <cell r="N1013" t="str">
            <v>info@envirodat.org.uk</v>
          </cell>
          <cell r="O1013" t="str">
            <v>Cutbush Commerical, Cutbush Lane East, Reading, RG2 9AF</v>
          </cell>
          <cell r="P1013" t="str">
            <v>Lease (exc 54 Act)</v>
          </cell>
          <cell r="Q1013" t="str">
            <v>Commercial Lease Drive</v>
          </cell>
          <cell r="R1013">
            <v>43455</v>
          </cell>
          <cell r="S1013">
            <v>0</v>
          </cell>
          <cell r="T1013">
            <v>44843</v>
          </cell>
          <cell r="U1013" t="str">
            <v>New Leas at £1,700 pa from 21/12/2018</v>
          </cell>
          <cell r="V1013">
            <v>0</v>
          </cell>
          <cell r="W1013">
            <v>0</v>
          </cell>
          <cell r="X1013">
            <v>0</v>
          </cell>
          <cell r="Y1013">
            <v>0</v>
          </cell>
          <cell r="Z1013">
            <v>0</v>
          </cell>
          <cell r="AA1013">
            <v>0</v>
          </cell>
          <cell r="AB1013">
            <v>0</v>
          </cell>
          <cell r="AC1013" t="str">
            <v>N/A</v>
          </cell>
          <cell r="AD1013">
            <v>0</v>
          </cell>
          <cell r="AE1013">
            <v>0</v>
          </cell>
          <cell r="AF1013">
            <v>0</v>
          </cell>
          <cell r="AG1013">
            <v>0</v>
          </cell>
          <cell r="AH1013">
            <v>1700</v>
          </cell>
          <cell r="AI1013" t="str">
            <v>No VAT</v>
          </cell>
          <cell r="AJ1013">
            <v>0</v>
          </cell>
          <cell r="AK1013" t="str">
            <v>IR</v>
          </cell>
          <cell r="AL1013">
            <v>1700</v>
          </cell>
          <cell r="AM1013">
            <v>68</v>
          </cell>
          <cell r="AN1013" t="str">
            <v>Quart in Advance (UOR Qtr dates)</v>
          </cell>
          <cell r="AO1013" t="str">
            <v>No</v>
          </cell>
          <cell r="AP1013">
            <v>0</v>
          </cell>
          <cell r="AQ1013">
            <v>0</v>
          </cell>
          <cell r="AR1013" t="str">
            <v>Quart in Advance (UOR Qtr dates)</v>
          </cell>
          <cell r="AS1013" t="str">
            <v>Invoiced by Walmsleys</v>
          </cell>
          <cell r="AT1013">
            <v>0</v>
          </cell>
          <cell r="AU1013">
            <v>0</v>
          </cell>
          <cell r="AV1013" t="str">
            <v>Landlord</v>
          </cell>
          <cell r="AW1013" t="str">
            <v>Tenant Recharged</v>
          </cell>
          <cell r="AX1013" t="str">
            <v>Tenant Recharged</v>
          </cell>
          <cell r="AY1013" t="str">
            <v>Tenant Recharged</v>
          </cell>
          <cell r="AZ1013" t="str">
            <v xml:space="preserve">Registered </v>
          </cell>
          <cell r="BA1013" t="str">
            <v>BK382210</v>
          </cell>
          <cell r="BB1013" t="str">
            <v>N/A</v>
          </cell>
          <cell r="BC1013" t="str">
            <v>Tenant</v>
          </cell>
          <cell r="BD1013" t="str">
            <v>WBC</v>
          </cell>
          <cell r="BE1013" t="str">
            <v>Not Rated</v>
          </cell>
          <cell r="BF1013">
            <v>0</v>
          </cell>
        </row>
        <row r="1014">
          <cell r="C1014" t="str">
            <v>B3400880</v>
          </cell>
          <cell r="D1014" t="str">
            <v>XRET</v>
          </cell>
          <cell r="E1014" t="str">
            <v>A818: Brown's Green Field, Cutbush Lane, Shinfield, Reading, RG2 9AA</v>
          </cell>
          <cell r="F1014" t="str">
            <v>Grazing</v>
          </cell>
          <cell r="G1014">
            <v>1.1499999999999999</v>
          </cell>
          <cell r="H1014" t="str">
            <v>hectare</v>
          </cell>
          <cell r="I1014">
            <v>0</v>
          </cell>
          <cell r="J1014">
            <v>0</v>
          </cell>
          <cell r="K1014" t="str">
            <v>University of Reading  Whiteknights House, PO Box 217, Reading, RG6 6AH</v>
          </cell>
          <cell r="L1014">
            <v>0</v>
          </cell>
          <cell r="M1014">
            <v>0</v>
          </cell>
          <cell r="N1014">
            <v>0</v>
          </cell>
          <cell r="O1014">
            <v>0</v>
          </cell>
          <cell r="P1014" t="str">
            <v>Vacant</v>
          </cell>
          <cell r="Q1014" t="str">
            <v>Commercial Lease Drive</v>
          </cell>
          <cell r="R1014">
            <v>0</v>
          </cell>
          <cell r="S1014">
            <v>0</v>
          </cell>
          <cell r="T1014">
            <v>0</v>
          </cell>
          <cell r="U1014" t="str">
            <v>Anthony Cooper vacated 19th September 2018 07923 231100</v>
          </cell>
          <cell r="V1014" t="str">
            <v>Kevin Burree - Mulberry Rural</v>
          </cell>
          <cell r="W1014">
            <v>0</v>
          </cell>
          <cell r="X1014">
            <v>0</v>
          </cell>
          <cell r="Y1014">
            <v>0</v>
          </cell>
          <cell r="Z1014">
            <v>0</v>
          </cell>
          <cell r="AA1014">
            <v>0</v>
          </cell>
          <cell r="AB1014">
            <v>0</v>
          </cell>
          <cell r="AC1014" t="str">
            <v>N/A</v>
          </cell>
          <cell r="AD1014">
            <v>0</v>
          </cell>
          <cell r="AE1014">
            <v>0</v>
          </cell>
          <cell r="AF1014">
            <v>0</v>
          </cell>
          <cell r="AG1014">
            <v>0</v>
          </cell>
          <cell r="AH1014">
            <v>0</v>
          </cell>
          <cell r="AI1014" t="str">
            <v>No VAT</v>
          </cell>
          <cell r="AJ1014">
            <v>0</v>
          </cell>
          <cell r="AK1014" t="str">
            <v>IR</v>
          </cell>
          <cell r="AL1014">
            <v>0</v>
          </cell>
          <cell r="AM1014">
            <v>0</v>
          </cell>
          <cell r="AN1014">
            <v>0</v>
          </cell>
          <cell r="AO1014">
            <v>0</v>
          </cell>
          <cell r="AP1014">
            <v>0</v>
          </cell>
          <cell r="AQ1014">
            <v>0</v>
          </cell>
          <cell r="AR1014" t="str">
            <v>N/A</v>
          </cell>
          <cell r="AS1014">
            <v>0</v>
          </cell>
          <cell r="AT1014">
            <v>0</v>
          </cell>
          <cell r="AU1014">
            <v>0</v>
          </cell>
          <cell r="AV1014">
            <v>0</v>
          </cell>
          <cell r="AW1014">
            <v>0</v>
          </cell>
          <cell r="AX1014">
            <v>0</v>
          </cell>
          <cell r="AY1014">
            <v>0</v>
          </cell>
          <cell r="AZ1014" t="str">
            <v xml:space="preserve">Registered </v>
          </cell>
          <cell r="BA1014" t="str">
            <v>BK380555</v>
          </cell>
          <cell r="BB1014" t="str">
            <v>N/A</v>
          </cell>
          <cell r="BC1014" t="str">
            <v xml:space="preserve">Tenant </v>
          </cell>
          <cell r="BD1014" t="str">
            <v>WBC</v>
          </cell>
          <cell r="BE1014" t="str">
            <v>Not Rated</v>
          </cell>
          <cell r="BF1014" t="str">
            <v/>
          </cell>
        </row>
        <row r="1015">
          <cell r="C1015" t="str">
            <v>B2529702</v>
          </cell>
          <cell r="D1015" t="str">
            <v>XNIR</v>
          </cell>
          <cell r="E1015" t="str">
            <v>A819:  Site A joining 16A Chruch Lane, Three Mile Cross, Reading, RG7 1HB</v>
          </cell>
          <cell r="F1015" t="str">
            <v>Storage</v>
          </cell>
          <cell r="G1015">
            <v>1200</v>
          </cell>
          <cell r="H1015" t="str">
            <v>m² GIA</v>
          </cell>
          <cell r="I1015">
            <v>0</v>
          </cell>
          <cell r="J1015">
            <v>0</v>
          </cell>
          <cell r="K1015" t="str">
            <v>University of Reading  Whiteknights House, PO Box 217, Reading, RG6 6AH</v>
          </cell>
          <cell r="L1015" t="str">
            <v>Swindon Caravans Group</v>
          </cell>
          <cell r="M1015" t="str">
            <v>0118 9888111     07976 827057</v>
          </cell>
          <cell r="N1015" t="str">
            <v>simonbh@readingcaravans.com</v>
          </cell>
          <cell r="O1015" t="str">
            <v>Reading Caravan Centre, Church Lane, Three Mile Cross, Reading, Berkshire, RG7 1HB</v>
          </cell>
          <cell r="P1015" t="str">
            <v>Under Offer Heads of Terms agreed</v>
          </cell>
          <cell r="Q1015" t="str">
            <v>Commercial Lease Drive</v>
          </cell>
          <cell r="R1015">
            <v>0</v>
          </cell>
          <cell r="S1015">
            <v>0</v>
          </cell>
          <cell r="T1015">
            <v>0</v>
          </cell>
          <cell r="U1015" t="str">
            <v>Under Offer as per heads of Terms - subject to planning - Planning Appeal occuring 21/05/2019</v>
          </cell>
          <cell r="V1015" t="str">
            <v>Emily Abram - Legal Services</v>
          </cell>
          <cell r="W1015">
            <v>0</v>
          </cell>
          <cell r="X1015">
            <v>0</v>
          </cell>
          <cell r="Y1015">
            <v>0</v>
          </cell>
          <cell r="Z1015">
            <v>0</v>
          </cell>
          <cell r="AA1015">
            <v>0</v>
          </cell>
          <cell r="AB1015">
            <v>0</v>
          </cell>
          <cell r="AC1015" t="str">
            <v>N/A</v>
          </cell>
          <cell r="AD1015">
            <v>0</v>
          </cell>
          <cell r="AE1015" t="str">
            <v>Mutual Landlord and Tenant</v>
          </cell>
          <cell r="AF1015">
            <v>0</v>
          </cell>
          <cell r="AG1015">
            <v>0</v>
          </cell>
          <cell r="AH1015">
            <v>12000</v>
          </cell>
          <cell r="AI1015">
            <v>0</v>
          </cell>
          <cell r="AJ1015">
            <v>0</v>
          </cell>
          <cell r="AK1015">
            <v>0</v>
          </cell>
          <cell r="AL1015">
            <v>12000</v>
          </cell>
          <cell r="AM1015">
            <v>10</v>
          </cell>
          <cell r="AN1015">
            <v>0</v>
          </cell>
          <cell r="AO1015">
            <v>0</v>
          </cell>
          <cell r="AP1015">
            <v>0</v>
          </cell>
          <cell r="AQ1015">
            <v>0</v>
          </cell>
          <cell r="AR1015">
            <v>0</v>
          </cell>
          <cell r="AS1015">
            <v>0</v>
          </cell>
          <cell r="AT1015">
            <v>0</v>
          </cell>
          <cell r="AU1015">
            <v>0</v>
          </cell>
          <cell r="AV1015">
            <v>0</v>
          </cell>
          <cell r="AW1015">
            <v>0</v>
          </cell>
          <cell r="AX1015">
            <v>0</v>
          </cell>
          <cell r="AY1015">
            <v>0</v>
          </cell>
          <cell r="AZ1015" t="str">
            <v xml:space="preserve">Registered </v>
          </cell>
          <cell r="BA1015" t="str">
            <v>BK430498</v>
          </cell>
          <cell r="BB1015" t="str">
            <v>N/A</v>
          </cell>
          <cell r="BC1015" t="str">
            <v xml:space="preserve">Tenant </v>
          </cell>
          <cell r="BD1015" t="str">
            <v>WBC</v>
          </cell>
          <cell r="BE1015" t="str">
            <v>Not Rated</v>
          </cell>
          <cell r="BF1015">
            <v>0</v>
          </cell>
        </row>
        <row r="1016">
          <cell r="C1016" t="str">
            <v>B2529703</v>
          </cell>
          <cell r="D1016" t="str">
            <v>XRET</v>
          </cell>
          <cell r="E1016" t="str">
            <v>A820:  Land at Cutbush Lane for British Museum lease, Cutbush Lane, Shinfield, Reading, RG2 9AA</v>
          </cell>
          <cell r="F1016" t="str">
            <v>Light Industrial</v>
          </cell>
          <cell r="G1016">
            <v>4.9000000000000004</v>
          </cell>
          <cell r="H1016" t="str">
            <v>hectare</v>
          </cell>
          <cell r="I1016">
            <v>0</v>
          </cell>
          <cell r="J1016">
            <v>0</v>
          </cell>
          <cell r="K1016" t="str">
            <v>University of Reading  Whiteknights House, PO Box 217, Reading, RG6 6AH</v>
          </cell>
          <cell r="L1016" t="str">
            <v xml:space="preserve">The Trustees of the British Museum (Chris Bullock, Senior Administrator
Operations and Projects, The Directorate)
</v>
          </cell>
          <cell r="M1016" t="str">
            <v>020 7323 8622</v>
          </cell>
          <cell r="N1016" t="str">
            <v>cbullock@britishmuseum.org</v>
          </cell>
          <cell r="O1016" t="str">
            <v>The British Museum, Great Russell Street, London, WC1B 3DG</v>
          </cell>
          <cell r="P1016" t="str">
            <v>Lease (54 Protected)</v>
          </cell>
          <cell r="Q1016" t="str">
            <v>Commercial Lease Drive</v>
          </cell>
          <cell r="R1016">
            <v>43571</v>
          </cell>
          <cell r="S1016">
            <v>0</v>
          </cell>
          <cell r="T1016">
            <v>408447</v>
          </cell>
          <cell r="U1016" t="str">
            <v>Premium of £4,400,000 paid- Permitted Development 15,628 sqm of research and storage facility 80 car parking space plus addt space of 15,000 sqm of research and storage ref planning aplication 182059</v>
          </cell>
          <cell r="V1016">
            <v>0</v>
          </cell>
          <cell r="W1016">
            <v>0</v>
          </cell>
          <cell r="X1016">
            <v>0</v>
          </cell>
          <cell r="Y1016">
            <v>0</v>
          </cell>
          <cell r="Z1016">
            <v>0</v>
          </cell>
          <cell r="AA1016">
            <v>0</v>
          </cell>
          <cell r="AB1016">
            <v>0</v>
          </cell>
          <cell r="AC1016" t="str">
            <v>N/A</v>
          </cell>
          <cell r="AD1016">
            <v>0</v>
          </cell>
          <cell r="AE1016">
            <v>0</v>
          </cell>
          <cell r="AF1016">
            <v>0</v>
          </cell>
          <cell r="AG1016">
            <v>0</v>
          </cell>
          <cell r="AH1016">
            <v>100</v>
          </cell>
          <cell r="AI1016" t="str">
            <v>No VAT</v>
          </cell>
          <cell r="AJ1016">
            <v>0</v>
          </cell>
          <cell r="AK1016" t="str">
            <v>IR</v>
          </cell>
          <cell r="AL1016">
            <v>100</v>
          </cell>
          <cell r="AM1016">
            <v>20.408163265306122</v>
          </cell>
          <cell r="AN1016" t="str">
            <v>Annually in Advance (Jan)</v>
          </cell>
          <cell r="AO1016" t="str">
            <v>No</v>
          </cell>
          <cell r="AP1016">
            <v>0</v>
          </cell>
          <cell r="AQ1016">
            <v>0</v>
          </cell>
          <cell r="AR1016" t="str">
            <v>N/A</v>
          </cell>
          <cell r="AS1016" t="str">
            <v>Invoiced by Walmsleys</v>
          </cell>
          <cell r="AT1016" t="str">
            <v xml:space="preserve">FRI Lease- Also a cost sharing agreement Sch 3 Clasue 2 for mainteannce of shared roads and service media </v>
          </cell>
          <cell r="AU1016">
            <v>0</v>
          </cell>
          <cell r="AV1016" t="str">
            <v>Tenant</v>
          </cell>
          <cell r="AW1016" t="str">
            <v>Tenant</v>
          </cell>
          <cell r="AX1016" t="str">
            <v>Tenant</v>
          </cell>
          <cell r="AY1016" t="str">
            <v>Tenant</v>
          </cell>
          <cell r="AZ1016" t="str">
            <v>Registered</v>
          </cell>
          <cell r="BA1016" t="str">
            <v>BK382209</v>
          </cell>
          <cell r="BB1016" t="str">
            <v>N/A</v>
          </cell>
          <cell r="BC1016" t="str">
            <v xml:space="preserve">Tenant </v>
          </cell>
          <cell r="BD1016" t="str">
            <v>WBC</v>
          </cell>
          <cell r="BE1016" t="str">
            <v>Not Rated</v>
          </cell>
          <cell r="BF1016" t="str">
            <v/>
          </cell>
        </row>
        <row r="1017">
          <cell r="C1017" t="str">
            <v>A3096608</v>
          </cell>
          <cell r="D1017" t="str">
            <v>FBFP</v>
          </cell>
          <cell r="E1017" t="str">
            <v>A999 - Hall Farm Shoot, Cedar Farm, Arborfield Hall Farm, Church Lane, Arborfield, Berks, RG2 9HX</v>
          </cell>
          <cell r="F1017" t="str">
            <v>Sporting Rights</v>
          </cell>
          <cell r="G1017" t="str">
            <v>N/A</v>
          </cell>
          <cell r="H1017">
            <v>0</v>
          </cell>
          <cell r="I1017">
            <v>0</v>
          </cell>
          <cell r="J1017">
            <v>0</v>
          </cell>
          <cell r="K1017" t="str">
            <v>University of Reading  Whiteknights House, PO Box 217, Reading, RG6 6AH</v>
          </cell>
          <cell r="L1017" t="str">
            <v>Hall Farm Shoot, c/o R D Baker, 28 High Banks, New Street, Langport, Somerset, TA10 9JW (Shoot Treasurer)
Hall Farm Shoot, c/o Simon Beech of Jacks Cottage Sandy Lane Wokingham Berkshire RG41 4DB (Shoot Manager)</v>
          </cell>
          <cell r="M1017" t="str">
            <v>R Baker Telephone: 01458241338
S Beech Mobile: 07977 063 470</v>
          </cell>
          <cell r="N1017" t="str">
            <v>bakerr@tiscali.co.uk, sbeech2430@aol.com   </v>
          </cell>
          <cell r="O1017" t="str">
            <v>Hall Farm Shoot, c/o R D Baker, 28 High Banks, New Street, Langport, Somerset, TA10 9JW (Shoot Treasurer) 
Hall Farm Shoot, c/o Simon Beech of Jacks Cottage Sandy Lane Wokingham Berkshire RG41 4DB (Shoot Manager)</v>
          </cell>
          <cell r="P1017" t="str">
            <v>Shooting Rights</v>
          </cell>
          <cell r="Q1017" t="str">
            <v>Commercial Lease Drive</v>
          </cell>
          <cell r="R1017">
            <v>42064</v>
          </cell>
          <cell r="S1017">
            <v>0</v>
          </cell>
          <cell r="T1017">
            <v>43890</v>
          </cell>
          <cell r="U1017" t="str">
            <v xml:space="preserve">Break Notice to be served </v>
          </cell>
          <cell r="V1017" t="str">
            <v>Kevin Burree - Mulberry Rural</v>
          </cell>
          <cell r="W1017">
            <v>0</v>
          </cell>
          <cell r="X1017">
            <v>0</v>
          </cell>
          <cell r="Y1017">
            <v>0</v>
          </cell>
          <cell r="Z1017">
            <v>0</v>
          </cell>
          <cell r="AA1017">
            <v>0</v>
          </cell>
          <cell r="AB1017">
            <v>43160</v>
          </cell>
          <cell r="AC1017" t="str">
            <v>Open Market</v>
          </cell>
          <cell r="AD1017">
            <v>0</v>
          </cell>
          <cell r="AE1017" t="str">
            <v>Mutual Landlord and Tenant</v>
          </cell>
          <cell r="AF1017" t="str">
            <v>N/A</v>
          </cell>
          <cell r="AG1017">
            <v>0</v>
          </cell>
          <cell r="AH1017">
            <v>2700</v>
          </cell>
          <cell r="AI1017">
            <v>0.2</v>
          </cell>
          <cell r="AJ1017">
            <v>0</v>
          </cell>
          <cell r="AK1017" t="str">
            <v/>
          </cell>
          <cell r="AL1017">
            <v>2700</v>
          </cell>
          <cell r="AM1017" t="str">
            <v/>
          </cell>
          <cell r="AN1017" t="str">
            <v>Half Yearly in Advance (Sept, Mar)</v>
          </cell>
          <cell r="AO1017" t="str">
            <v>No</v>
          </cell>
          <cell r="AP1017">
            <v>0</v>
          </cell>
          <cell r="AQ1017">
            <v>0</v>
          </cell>
          <cell r="AR1017" t="str">
            <v>N/A</v>
          </cell>
          <cell r="AS1017" t="str">
            <v>Invoiced by Cedar</v>
          </cell>
          <cell r="AT1017" t="str">
            <v>Grantee not to cause damage to the land, woods, banks, fences, hedges, crops or other property of the Owner or his tenants.</v>
          </cell>
          <cell r="AU1017">
            <v>0</v>
          </cell>
          <cell r="AV1017">
            <v>0</v>
          </cell>
          <cell r="AW1017" t="str">
            <v>N/A</v>
          </cell>
          <cell r="AX1017" t="str">
            <v>N/A</v>
          </cell>
          <cell r="AY1017" t="str">
            <v>N/A</v>
          </cell>
          <cell r="AZ1017" t="str">
            <v>Registered</v>
          </cell>
          <cell r="BA1017" t="str">
            <v>BK437969</v>
          </cell>
          <cell r="BB1017" t="str">
            <v>N/A</v>
          </cell>
          <cell r="BC1017" t="str">
            <v>N/A</v>
          </cell>
          <cell r="BD1017" t="str">
            <v>WBC</v>
          </cell>
          <cell r="BE1017" t="str">
            <v>Not Rated</v>
          </cell>
          <cell r="BF1017" t="str">
            <v/>
          </cell>
        </row>
        <row r="1018">
          <cell r="C1018" t="str">
            <v>A3096609</v>
          </cell>
          <cell r="D1018" t="str">
            <v>FBFP</v>
          </cell>
          <cell r="E1018" t="str">
            <v>A999 - Grazing Land CEDAR - Arborfield Hall Farm, Church Lane, Arborfield, Berks, RG2 9HX</v>
          </cell>
          <cell r="F1018" t="str">
            <v>Grazing</v>
          </cell>
          <cell r="G1018">
            <v>1.75</v>
          </cell>
          <cell r="H1018" t="str">
            <v>Acres</v>
          </cell>
          <cell r="I1018">
            <v>0</v>
          </cell>
          <cell r="J1018">
            <v>0</v>
          </cell>
          <cell r="K1018" t="str">
            <v>University of Reading  Whiteknights House, PO Box 217, Reading, RG6 6AH</v>
          </cell>
          <cell r="L1018" t="str">
            <v>Vacant</v>
          </cell>
          <cell r="M1018">
            <v>0</v>
          </cell>
          <cell r="N1018">
            <v>0</v>
          </cell>
          <cell r="O1018">
            <v>0</v>
          </cell>
          <cell r="P1018" t="str">
            <v>Vacant</v>
          </cell>
          <cell r="Q1018" t="str">
            <v>Commercial Lease Drive</v>
          </cell>
          <cell r="R1018">
            <v>0</v>
          </cell>
          <cell r="S1018">
            <v>0</v>
          </cell>
          <cell r="T1018">
            <v>0</v>
          </cell>
          <cell r="U1018" t="str">
            <v xml:space="preserve">View is that the licence will not be renewed and the Licence will be written too.ES wrote 29/08/2017 to John Ash. Elaine tetlow informed on billing front. Handover of site on 31st October 2017 with SJ and ESTel: 0118 988 8938   </v>
          </cell>
          <cell r="V1018">
            <v>0</v>
          </cell>
          <cell r="W1018">
            <v>0</v>
          </cell>
          <cell r="X1018">
            <v>0</v>
          </cell>
          <cell r="Y1018">
            <v>0</v>
          </cell>
          <cell r="Z1018">
            <v>0</v>
          </cell>
          <cell r="AA1018">
            <v>0</v>
          </cell>
          <cell r="AB1018">
            <v>0</v>
          </cell>
          <cell r="AC1018" t="str">
            <v>N/A</v>
          </cell>
          <cell r="AD1018">
            <v>0</v>
          </cell>
          <cell r="AE1018">
            <v>0</v>
          </cell>
          <cell r="AF1018">
            <v>0</v>
          </cell>
          <cell r="AG1018">
            <v>0</v>
          </cell>
          <cell r="AH1018">
            <v>0</v>
          </cell>
          <cell r="AI1018" t="str">
            <v>No VAT</v>
          </cell>
          <cell r="AJ1018">
            <v>0</v>
          </cell>
          <cell r="AK1018" t="str">
            <v/>
          </cell>
          <cell r="AL1018">
            <v>0</v>
          </cell>
          <cell r="AM1018">
            <v>0</v>
          </cell>
          <cell r="AN1018">
            <v>0</v>
          </cell>
          <cell r="AO1018">
            <v>0</v>
          </cell>
          <cell r="AP1018">
            <v>0</v>
          </cell>
          <cell r="AQ1018">
            <v>0</v>
          </cell>
          <cell r="AR1018" t="str">
            <v>N/A</v>
          </cell>
          <cell r="AS1018">
            <v>0</v>
          </cell>
          <cell r="AT1018">
            <v>0</v>
          </cell>
          <cell r="AU1018">
            <v>0</v>
          </cell>
          <cell r="AV1018">
            <v>0</v>
          </cell>
          <cell r="AW1018" t="str">
            <v>N/A</v>
          </cell>
          <cell r="AX1018" t="str">
            <v>N/A</v>
          </cell>
          <cell r="AY1018" t="str">
            <v>N/A</v>
          </cell>
          <cell r="AZ1018" t="str">
            <v xml:space="preserve">Registered </v>
          </cell>
          <cell r="BA1018" t="str">
            <v>BK430498</v>
          </cell>
          <cell r="BB1018" t="str">
            <v>N/A</v>
          </cell>
          <cell r="BC1018" t="str">
            <v>N/A</v>
          </cell>
          <cell r="BD1018" t="str">
            <v>WBC</v>
          </cell>
          <cell r="BE1018" t="str">
            <v>Not Rated</v>
          </cell>
          <cell r="BF1018" t="str">
            <v/>
          </cell>
        </row>
        <row r="1019">
          <cell r="C1019" t="str">
            <v>B2529700</v>
          </cell>
          <cell r="D1019" t="str">
            <v>XNIR</v>
          </cell>
          <cell r="E1019" t="str">
            <v>A999: General Matters NIRD Estates</v>
          </cell>
          <cell r="F1019" t="str">
            <v>Other</v>
          </cell>
          <cell r="G1019">
            <v>1.75</v>
          </cell>
          <cell r="H1019" t="str">
            <v>Acres</v>
          </cell>
          <cell r="I1019">
            <v>0</v>
          </cell>
          <cell r="J1019">
            <v>0</v>
          </cell>
          <cell r="K1019" t="str">
            <v>University of Reading  Whiteknights House, PO Box 217, Reading, RG6 6AH</v>
          </cell>
          <cell r="L1019" t="str">
            <v>Scottish and Southern Energy</v>
          </cell>
          <cell r="M1019" t="str">
            <v>01463 728081 Caroline Macleod / Adrain Couling</v>
          </cell>
          <cell r="N1019" t="str">
            <v>caroline.macleod@sse.com</v>
          </cell>
          <cell r="O1019" t="str">
            <v>Wayleave Registry, 10 Henderson Road, Inverness, IV11SN</v>
          </cell>
          <cell r="P1019" t="str">
            <v>Licence</v>
          </cell>
          <cell r="Q1019" t="str">
            <v>Commercial Lease Drive</v>
          </cell>
          <cell r="R1019">
            <v>0</v>
          </cell>
          <cell r="S1019">
            <v>0</v>
          </cell>
          <cell r="T1019">
            <v>0</v>
          </cell>
          <cell r="U1019" t="str">
            <v>Various Wayleaves from SSE on our Estate</v>
          </cell>
          <cell r="V1019">
            <v>0</v>
          </cell>
          <cell r="W1019">
            <v>0</v>
          </cell>
          <cell r="X1019">
            <v>0</v>
          </cell>
          <cell r="Y1019">
            <v>0</v>
          </cell>
          <cell r="Z1019">
            <v>0</v>
          </cell>
          <cell r="AA1019">
            <v>0</v>
          </cell>
          <cell r="AB1019">
            <v>43101</v>
          </cell>
          <cell r="AC1019" t="str">
            <v>N/A</v>
          </cell>
          <cell r="AD1019">
            <v>0</v>
          </cell>
          <cell r="AE1019">
            <v>0</v>
          </cell>
          <cell r="AF1019">
            <v>0</v>
          </cell>
          <cell r="AG1019">
            <v>0</v>
          </cell>
          <cell r="AH1019">
            <v>4759</v>
          </cell>
          <cell r="AI1019" t="str">
            <v>No VAT</v>
          </cell>
          <cell r="AJ1019">
            <v>0</v>
          </cell>
          <cell r="AK1019" t="str">
            <v>PR</v>
          </cell>
          <cell r="AL1019">
            <v>4759</v>
          </cell>
          <cell r="AM1019">
            <v>2719.4285714285716</v>
          </cell>
          <cell r="AN1019" t="str">
            <v>Annually in Advance (Jan)</v>
          </cell>
          <cell r="AO1019" t="str">
            <v>No</v>
          </cell>
          <cell r="AP1019">
            <v>0</v>
          </cell>
          <cell r="AQ1019">
            <v>0</v>
          </cell>
          <cell r="AR1019" t="str">
            <v>N/A</v>
          </cell>
          <cell r="AS1019" t="str">
            <v>N/A</v>
          </cell>
          <cell r="AT1019">
            <v>0</v>
          </cell>
          <cell r="AU1019">
            <v>0</v>
          </cell>
          <cell r="AV1019">
            <v>0</v>
          </cell>
          <cell r="AW1019" t="str">
            <v>N/A</v>
          </cell>
          <cell r="AX1019" t="str">
            <v>N/A</v>
          </cell>
          <cell r="AY1019" t="str">
            <v>N/A</v>
          </cell>
          <cell r="AZ1019" t="str">
            <v xml:space="preserve">Registered </v>
          </cell>
          <cell r="BA1019" t="str">
            <v>BK430498</v>
          </cell>
          <cell r="BB1019" t="str">
            <v>N/A</v>
          </cell>
          <cell r="BC1019" t="str">
            <v>N/A</v>
          </cell>
          <cell r="BD1019" t="str">
            <v>WBC</v>
          </cell>
          <cell r="BE1019" t="str">
            <v>Not Rated</v>
          </cell>
          <cell r="BF1019" t="str">
            <v/>
          </cell>
        </row>
        <row r="1020">
          <cell r="C1020" t="str">
            <v>B3400902</v>
          </cell>
          <cell r="D1020" t="str">
            <v>BAFQ</v>
          </cell>
          <cell r="E1020" t="str">
            <v>E007: Airwave Solutions Limited, Telecoms Mast, Redhatch Copse, Redhatch Drive, Earley, Reading</v>
          </cell>
          <cell r="F1020" t="str">
            <v>Greenfield - Telecomm's</v>
          </cell>
          <cell r="G1020">
            <v>0</v>
          </cell>
          <cell r="H1020" t="str">
            <v>m² GIA</v>
          </cell>
          <cell r="I1020">
            <v>0</v>
          </cell>
          <cell r="J1020">
            <v>0</v>
          </cell>
          <cell r="K1020" t="str">
            <v>University of Reading  Whiteknights House, PO Box 217, Reading, RG6 6AH</v>
          </cell>
          <cell r="L1020" t="str">
            <v>Airwave Solutions Limited</v>
          </cell>
          <cell r="M1020" t="str">
            <v>Jessica Wheeldon ; 07894 172 228</v>
          </cell>
          <cell r="N1020" t="str">
            <v>estates@airwavesolutions.co.uk; Jessica.Wheeldon@airwavesolutions.co.uk</v>
          </cell>
          <cell r="O1020" t="str">
            <v>Charter Court, 50 Windsor Road, Slough, Berkshire SL1 2EJ</v>
          </cell>
          <cell r="P1020" t="str">
            <v>Lease (exc 54 Act)</v>
          </cell>
          <cell r="Q1020" t="str">
            <v>Commercial Lease Drive</v>
          </cell>
          <cell r="R1020">
            <v>41486</v>
          </cell>
          <cell r="S1020">
            <v>0</v>
          </cell>
          <cell r="T1020">
            <v>45137</v>
          </cell>
          <cell r="U1020" t="str">
            <v>Rent Review Letter sent out 01/03/2019</v>
          </cell>
          <cell r="V1020">
            <v>0</v>
          </cell>
          <cell r="W1020">
            <v>0</v>
          </cell>
          <cell r="X1020">
            <v>0</v>
          </cell>
          <cell r="Y1020">
            <v>0</v>
          </cell>
          <cell r="Z1020">
            <v>0</v>
          </cell>
          <cell r="AA1020">
            <v>0</v>
          </cell>
          <cell r="AB1020">
            <v>43312</v>
          </cell>
          <cell r="AC1020" t="str">
            <v>Open Market</v>
          </cell>
          <cell r="AD1020">
            <v>0</v>
          </cell>
          <cell r="AE1020" t="str">
            <v>Tenant only</v>
          </cell>
          <cell r="AF1020" t="str">
            <v>after 5th anniversary of lease upon giving 6 months notice</v>
          </cell>
          <cell r="AG1020">
            <v>0</v>
          </cell>
          <cell r="AH1020">
            <v>12500</v>
          </cell>
          <cell r="AI1020">
            <v>0.2</v>
          </cell>
          <cell r="AJ1020">
            <v>0</v>
          </cell>
          <cell r="AK1020" t="str">
            <v>FR</v>
          </cell>
          <cell r="AL1020">
            <v>12500</v>
          </cell>
          <cell r="AM1020" t="str">
            <v/>
          </cell>
          <cell r="AN1020" t="str">
            <v>Quart in Advance (Trad Qtr dates)</v>
          </cell>
          <cell r="AO1020" t="str">
            <v>No</v>
          </cell>
          <cell r="AP1020">
            <v>0</v>
          </cell>
          <cell r="AQ1020">
            <v>0</v>
          </cell>
          <cell r="AR1020" t="str">
            <v>N/A</v>
          </cell>
          <cell r="AS1020" t="str">
            <v>Invoiced by Walmsleys</v>
          </cell>
          <cell r="AT1020" t="str">
            <v>FRI Lease (recharge repairs to Mast-refer to lease)</v>
          </cell>
          <cell r="AU1020">
            <v>0</v>
          </cell>
          <cell r="AV1020" t="str">
            <v>Landlord to insure the tower</v>
          </cell>
          <cell r="AW1020" t="str">
            <v>Tenant Recharged</v>
          </cell>
          <cell r="AX1020" t="str">
            <v>N/A</v>
          </cell>
          <cell r="AY1020" t="str">
            <v>N/A</v>
          </cell>
          <cell r="AZ1020" t="str">
            <v xml:space="preserve">Registered </v>
          </cell>
          <cell r="BA1020" t="str">
            <v xml:space="preserve">BK100952 </v>
          </cell>
          <cell r="BB1020" t="str">
            <v>A</v>
          </cell>
          <cell r="BC1020" t="str">
            <v xml:space="preserve">Tenant </v>
          </cell>
          <cell r="BD1020" t="str">
            <v>WBC</v>
          </cell>
          <cell r="BE1020" t="str">
            <v>Not Rated</v>
          </cell>
          <cell r="BF1020" t="str">
            <v/>
          </cell>
        </row>
        <row r="1021">
          <cell r="C1021" t="str">
            <v>B3400303</v>
          </cell>
          <cell r="D1021" t="str">
            <v>BAFQ</v>
          </cell>
          <cell r="E1021" t="str">
            <v xml:space="preserve">E007: Cornerstone Telecommunications Infrastructure Limited -Telecoms Mast, Redhatch Copse, Redhatch Drive, Earley, Reading </v>
          </cell>
          <cell r="F1021" t="str">
            <v>Greenfield - Telecomm's</v>
          </cell>
          <cell r="G1021">
            <v>0</v>
          </cell>
          <cell r="H1021" t="str">
            <v>m² GIA</v>
          </cell>
          <cell r="I1021">
            <v>0</v>
          </cell>
          <cell r="J1021">
            <v>0</v>
          </cell>
          <cell r="K1021" t="str">
            <v>University of Reading  Whiteknights House, PO Box 217, Reading, RG6 6AH</v>
          </cell>
          <cell r="L1021" t="str">
            <v>Cornerstone Telecommunications Infrastructure Limited (Telefonica/Vodafone site no: 66231)  Invoice needs to be addressed to Vodafone</v>
          </cell>
          <cell r="M1021" t="str">
            <v xml:space="preserve">Andrew Fewtrell MRICS
Associate - technology, media and telecoms
Cluttons LLP, 2 Portman Street, London W1H 6DU
M: +44 (0) 7809 861005| 
</v>
          </cell>
          <cell r="N1021" t="str">
            <v>telecoms-cad@cluttons.com; Andrew.Fewtrell@cluttons.com                                 Rent invoices to shirleen.loft@cluttons.com  Invoice needs to be addressed to Vodafone</v>
          </cell>
          <cell r="O1021" t="str">
            <v>Vodafone House, The Connection, Newbury, Berkshire RG14 2FN</v>
          </cell>
          <cell r="P1021" t="str">
            <v>Lease (exc 54 Act)</v>
          </cell>
          <cell r="Q1021" t="str">
            <v>Commercial Lease Drive</v>
          </cell>
          <cell r="R1021">
            <v>41486</v>
          </cell>
          <cell r="S1021">
            <v>0</v>
          </cell>
          <cell r="T1021">
            <v>45137</v>
          </cell>
          <cell r="U1021" t="str">
            <v>Invoices need to be addressed to Vodafone otherwise they will be unable to be processed.</v>
          </cell>
          <cell r="V1021">
            <v>0</v>
          </cell>
          <cell r="W1021">
            <v>0</v>
          </cell>
          <cell r="X1021">
            <v>0</v>
          </cell>
          <cell r="Y1021">
            <v>0</v>
          </cell>
          <cell r="Z1021">
            <v>0</v>
          </cell>
          <cell r="AA1021">
            <v>0</v>
          </cell>
          <cell r="AB1021">
            <v>43312</v>
          </cell>
          <cell r="AC1021" t="str">
            <v>Open Market</v>
          </cell>
          <cell r="AD1021">
            <v>0</v>
          </cell>
          <cell r="AE1021" t="str">
            <v>Tenant only</v>
          </cell>
          <cell r="AF1021" t="str">
            <v>after 5th anniversary of lease upon giving 6 months notice</v>
          </cell>
          <cell r="AG1021">
            <v>0</v>
          </cell>
          <cell r="AH1021">
            <v>15000</v>
          </cell>
          <cell r="AI1021">
            <v>0.2</v>
          </cell>
          <cell r="AJ1021">
            <v>0</v>
          </cell>
          <cell r="AK1021" t="str">
            <v/>
          </cell>
          <cell r="AL1021">
            <v>15000</v>
          </cell>
          <cell r="AM1021" t="str">
            <v/>
          </cell>
          <cell r="AN1021" t="str">
            <v>Quart in Advance (Trad Qtr dates)</v>
          </cell>
          <cell r="AO1021" t="str">
            <v>No</v>
          </cell>
          <cell r="AP1021">
            <v>0</v>
          </cell>
          <cell r="AQ1021">
            <v>375</v>
          </cell>
          <cell r="AR1021" t="str">
            <v>Quart in Advance (Trad Qtr dates)</v>
          </cell>
          <cell r="AS1021" t="str">
            <v>Invoiced by Walmsleys</v>
          </cell>
          <cell r="AT1021" t="str">
            <v>FRI Lease (recharge repairs to Mast-refer to lease)</v>
          </cell>
          <cell r="AU1021">
            <v>0</v>
          </cell>
          <cell r="AV1021" t="str">
            <v>Landlord to insure the tower</v>
          </cell>
          <cell r="AW1021" t="str">
            <v>Tenant Recharged</v>
          </cell>
          <cell r="AX1021" t="str">
            <v>N/A</v>
          </cell>
          <cell r="AY1021" t="str">
            <v>N/A</v>
          </cell>
          <cell r="AZ1021" t="str">
            <v xml:space="preserve">Registered </v>
          </cell>
          <cell r="BA1021" t="str">
            <v xml:space="preserve">BK100952 </v>
          </cell>
          <cell r="BB1021" t="str">
            <v>A</v>
          </cell>
          <cell r="BC1021" t="str">
            <v xml:space="preserve">Tenant </v>
          </cell>
          <cell r="BD1021" t="str">
            <v>WBC</v>
          </cell>
          <cell r="BE1021" t="str">
            <v>Not Rated</v>
          </cell>
          <cell r="BF1021" t="str">
            <v/>
          </cell>
        </row>
        <row r="1022">
          <cell r="C1022" t="str">
            <v>B3400304</v>
          </cell>
          <cell r="D1022" t="str">
            <v>BAFQ</v>
          </cell>
          <cell r="E1022" t="str">
            <v xml:space="preserve">E007: Everything Everywhere Limited and Hutchison 3G UK Limited -Telecoms Mast, Redhatch Copse, Redhatch Drive, Earley, Reading </v>
          </cell>
          <cell r="F1022" t="str">
            <v>Greenfield - Telecomm's</v>
          </cell>
          <cell r="G1022">
            <v>0</v>
          </cell>
          <cell r="H1022" t="str">
            <v>m² GIA</v>
          </cell>
          <cell r="I1022">
            <v>0</v>
          </cell>
          <cell r="J1022">
            <v>0</v>
          </cell>
          <cell r="K1022" t="str">
            <v>University of Reading  Whiteknights House, PO Box 217, Reading, RG6 6AH</v>
          </cell>
          <cell r="L1022" t="str">
            <v>Everything Everywhere Limited and Hutchison 3G UK Limited (Cell: 69985 and Site ID: 1239371)</v>
          </cell>
          <cell r="M1022" t="str">
            <v>Michael Whear MSc MRICS, Principal Surveyor, GVADirect Dial: 020 7911 2066 -   Mobile: 07961 298723</v>
          </cell>
          <cell r="N1022" t="str">
            <v>mbnl@gva.co.uk ; Michael.Whear@gva.co.uk</v>
          </cell>
          <cell r="O1022" t="str">
            <v>EE Limited: Hatfield Business Park Hatfield Hertfordshire AL10 9BW Hutchison 3G UK Limited: Star House 20 Grenfell Road Maidenhead Berkshire SL6 1EH</v>
          </cell>
          <cell r="P1022" t="str">
            <v>Lease (exc 54 Act)</v>
          </cell>
          <cell r="Q1022" t="str">
            <v>Commercial Lease Drive</v>
          </cell>
          <cell r="R1022">
            <v>41516</v>
          </cell>
          <cell r="S1022">
            <v>0</v>
          </cell>
          <cell r="T1022">
            <v>45167</v>
          </cell>
          <cell r="U1022">
            <v>0</v>
          </cell>
          <cell r="V1022">
            <v>0</v>
          </cell>
          <cell r="W1022">
            <v>0</v>
          </cell>
          <cell r="X1022">
            <v>0</v>
          </cell>
          <cell r="Y1022">
            <v>0</v>
          </cell>
          <cell r="Z1022">
            <v>0</v>
          </cell>
          <cell r="AA1022">
            <v>0</v>
          </cell>
          <cell r="AB1022">
            <v>43342</v>
          </cell>
          <cell r="AC1022" t="str">
            <v>Open Market</v>
          </cell>
          <cell r="AD1022">
            <v>0</v>
          </cell>
          <cell r="AE1022" t="str">
            <v>Tenant only</v>
          </cell>
          <cell r="AF1022" t="str">
            <v>after 5th anniversary of lease upon giving 6 months notice</v>
          </cell>
          <cell r="AG1022">
            <v>0</v>
          </cell>
          <cell r="AH1022">
            <v>17000</v>
          </cell>
          <cell r="AI1022">
            <v>0.2</v>
          </cell>
          <cell r="AJ1022">
            <v>0</v>
          </cell>
          <cell r="AK1022" t="str">
            <v/>
          </cell>
          <cell r="AL1022">
            <v>17000</v>
          </cell>
          <cell r="AM1022" t="str">
            <v/>
          </cell>
          <cell r="AN1022" t="str">
            <v>Annually in Advance (Aug)</v>
          </cell>
          <cell r="AO1022" t="str">
            <v>No</v>
          </cell>
          <cell r="AP1022">
            <v>0</v>
          </cell>
          <cell r="AQ1022">
            <v>425</v>
          </cell>
          <cell r="AR1022" t="str">
            <v>Annually in Advance (Aug)</v>
          </cell>
          <cell r="AS1022" t="str">
            <v>Invoiced by Walmsleys</v>
          </cell>
          <cell r="AT1022" t="str">
            <v>FRI Lease (recharge repairs to Mast-refer to lease)</v>
          </cell>
          <cell r="AU1022">
            <v>0</v>
          </cell>
          <cell r="AV1022" t="str">
            <v>Landlord to insure the tower</v>
          </cell>
          <cell r="AW1022" t="str">
            <v>Tenant Recharged</v>
          </cell>
          <cell r="AX1022" t="str">
            <v>N/A</v>
          </cell>
          <cell r="AY1022" t="str">
            <v>N/A</v>
          </cell>
          <cell r="AZ1022" t="str">
            <v xml:space="preserve">Registered </v>
          </cell>
          <cell r="BA1022" t="str">
            <v xml:space="preserve">BK100952 </v>
          </cell>
          <cell r="BB1022" t="str">
            <v>A</v>
          </cell>
          <cell r="BC1022" t="str">
            <v xml:space="preserve">Tenant </v>
          </cell>
          <cell r="BD1022" t="str">
            <v>WBC</v>
          </cell>
          <cell r="BE1022" t="str">
            <v>Not Rated</v>
          </cell>
          <cell r="BF1022" t="str">
            <v/>
          </cell>
        </row>
        <row r="1023">
          <cell r="C1023" t="str">
            <v>B2527600</v>
          </cell>
          <cell r="D1023" t="str">
            <v>XRET</v>
          </cell>
          <cell r="E1023" t="str">
            <v>E801: Marsh Farm Grazing Land, Lower Earley Way, Earley, Reading</v>
          </cell>
          <cell r="F1023" t="str">
            <v>Farming</v>
          </cell>
          <cell r="G1023">
            <v>41.3</v>
          </cell>
          <cell r="H1023" t="str">
            <v>Acres</v>
          </cell>
          <cell r="I1023">
            <v>0</v>
          </cell>
          <cell r="J1023">
            <v>0</v>
          </cell>
          <cell r="K1023" t="str">
            <v>University of Reading  Whiteknights House, PO Box 217, Reading, RG6 6AH</v>
          </cell>
          <cell r="L1023" t="str">
            <v>Lucken, Ian
0118 934 1367
0788 525 7900</v>
          </cell>
          <cell r="M1023" t="str">
            <v>stables: 934 1367;  07885 257900</v>
          </cell>
          <cell r="N1023" t="str">
            <v>'info@landsendequestriancentre.com'</v>
          </cell>
          <cell r="O1023" t="str">
            <v>Lands End Equestrian Centre, Whistley Mill Lane, Twyford, Reading, Berkshire RG10 0RA</v>
          </cell>
          <cell r="P1023" t="str">
            <v>FBT</v>
          </cell>
          <cell r="Q1023" t="str">
            <v>Commercial Lease Drive</v>
          </cell>
          <cell r="R1023">
            <v>42746</v>
          </cell>
          <cell r="S1023">
            <v>0</v>
          </cell>
          <cell r="T1023">
            <v>44571</v>
          </cell>
          <cell r="U1023">
            <v>0</v>
          </cell>
          <cell r="V1023" t="str">
            <v>Kevin Burree - Mulberry Rural</v>
          </cell>
          <cell r="W1023">
            <v>0</v>
          </cell>
          <cell r="X1023">
            <v>0</v>
          </cell>
          <cell r="Y1023">
            <v>0</v>
          </cell>
          <cell r="Z1023">
            <v>0</v>
          </cell>
          <cell r="AA1023">
            <v>0</v>
          </cell>
          <cell r="AB1023">
            <v>0</v>
          </cell>
          <cell r="AC1023" t="str">
            <v>N/A</v>
          </cell>
          <cell r="AD1023">
            <v>0</v>
          </cell>
          <cell r="AE1023" t="str">
            <v>Mutual Landlord and Tenant</v>
          </cell>
          <cell r="AF1023" t="str">
            <v>12 months</v>
          </cell>
          <cell r="AG1023">
            <v>0</v>
          </cell>
          <cell r="AH1023">
            <v>450</v>
          </cell>
          <cell r="AI1023" t="str">
            <v>No VAT</v>
          </cell>
          <cell r="AJ1023">
            <v>0</v>
          </cell>
          <cell r="AK1023" t="str">
            <v>IR</v>
          </cell>
          <cell r="AL1023">
            <v>450</v>
          </cell>
          <cell r="AM1023">
            <v>10.89588377723971</v>
          </cell>
          <cell r="AN1023" t="str">
            <v>Annually in Advance (Oct)</v>
          </cell>
          <cell r="AO1023" t="str">
            <v>No</v>
          </cell>
          <cell r="AP1023">
            <v>0</v>
          </cell>
          <cell r="AQ1023">
            <v>0</v>
          </cell>
          <cell r="AR1023" t="str">
            <v>N/A</v>
          </cell>
          <cell r="AS1023" t="str">
            <v>Invoiced by Walmsleys</v>
          </cell>
          <cell r="AT1023">
            <v>0</v>
          </cell>
          <cell r="AU1023">
            <v>0</v>
          </cell>
          <cell r="AV1023">
            <v>142.85714285714286</v>
          </cell>
          <cell r="AW1023" t="str">
            <v>N/A</v>
          </cell>
          <cell r="AX1023" t="str">
            <v>N/A</v>
          </cell>
          <cell r="AY1023" t="str">
            <v>N/A</v>
          </cell>
          <cell r="AZ1023" t="str">
            <v>Registered</v>
          </cell>
          <cell r="BA1023" t="str">
            <v>BK441778</v>
          </cell>
          <cell r="BB1023" t="str">
            <v>N/A</v>
          </cell>
          <cell r="BC1023" t="str">
            <v>N/A</v>
          </cell>
          <cell r="BD1023" t="str">
            <v>WBC</v>
          </cell>
          <cell r="BE1023" t="str">
            <v>Not Rated</v>
          </cell>
          <cell r="BF1023" t="str">
            <v/>
          </cell>
        </row>
        <row r="1024">
          <cell r="C1024" t="str">
            <v>B3262301</v>
          </cell>
          <cell r="D1024" t="str">
            <v>BAFS</v>
          </cell>
          <cell r="E1024" t="str">
            <v>G010: Exercise Studio and Fitness Centre, Greenlands Campus, Hambleden, Henley on Thames, Oxfordshire, RG9 3AU</v>
          </cell>
          <cell r="F1024" t="str">
            <v>Leisure</v>
          </cell>
          <cell r="G1024">
            <v>267</v>
          </cell>
          <cell r="H1024" t="str">
            <v>m² NIA</v>
          </cell>
          <cell r="I1024">
            <v>0</v>
          </cell>
          <cell r="J1024">
            <v>0</v>
          </cell>
          <cell r="K1024" t="str">
            <v>University of Reading  Whiteknights House, PO Box 217, Reading, RG6 6AH</v>
          </cell>
          <cell r="L1024" t="str">
            <v>Angela Best Limited</v>
          </cell>
          <cell r="M1024" t="str">
            <v xml:space="preserve">01491 411948 </v>
          </cell>
          <cell r="N1024" t="str">
            <v>bestbodys@aol.com</v>
          </cell>
          <cell r="O1024" t="str">
            <v>2 Lodge Farm Cottages, Bockmer Lane, Medmenham, Marlow SL7 2HH</v>
          </cell>
          <cell r="P1024" t="str">
            <v>Lease (exc 54 Act)</v>
          </cell>
          <cell r="Q1024" t="str">
            <v>Commercial Lease Drive</v>
          </cell>
          <cell r="R1024">
            <v>41173</v>
          </cell>
          <cell r="S1024">
            <v>0</v>
          </cell>
          <cell r="T1024">
            <v>44824</v>
          </cell>
          <cell r="U1024" t="str">
            <v>Procurement advise Angie’s contract expires 3 January 2022, then has to be re-tendered.  Outside of the lease HBS at their discretion pay Angie £2k per mth to keep the gym open.</v>
          </cell>
          <cell r="V1024">
            <v>0</v>
          </cell>
          <cell r="W1024">
            <v>0</v>
          </cell>
          <cell r="X1024">
            <v>0</v>
          </cell>
          <cell r="Y1024">
            <v>0</v>
          </cell>
          <cell r="Z1024">
            <v>0</v>
          </cell>
          <cell r="AA1024">
            <v>0</v>
          </cell>
          <cell r="AB1024">
            <v>44824</v>
          </cell>
          <cell r="AC1024" t="str">
            <v>N/A</v>
          </cell>
          <cell r="AD1024">
            <v>0</v>
          </cell>
          <cell r="AE1024" t="str">
            <v>No Break Clause</v>
          </cell>
          <cell r="AF1024" t="str">
            <v>N/A</v>
          </cell>
          <cell r="AG1024">
            <v>0</v>
          </cell>
          <cell r="AH1024" t="str">
            <v>Peppercorn</v>
          </cell>
          <cell r="AI1024" t="str">
            <v>No VAT</v>
          </cell>
          <cell r="AJ1024">
            <v>0</v>
          </cell>
          <cell r="AK1024" t="str">
            <v/>
          </cell>
          <cell r="AL1024" t="str">
            <v>Peppercorn</v>
          </cell>
          <cell r="AM1024" t="str">
            <v/>
          </cell>
          <cell r="AN1024" t="str">
            <v>If Demanded</v>
          </cell>
          <cell r="AO1024" t="str">
            <v>No</v>
          </cell>
          <cell r="AP1024">
            <v>0</v>
          </cell>
          <cell r="AQ1024">
            <v>0</v>
          </cell>
          <cell r="AR1024" t="str">
            <v>N/A</v>
          </cell>
          <cell r="AS1024" t="str">
            <v>Invoiced by Walmsleys</v>
          </cell>
          <cell r="AT1024" t="str">
            <v>Landlord External Repairs only - internal repairs liability for repair limited by reference to schedule of condition.</v>
          </cell>
          <cell r="AU1024" t="str">
            <v>Schedule of Condition (Link)</v>
          </cell>
          <cell r="AV1024" t="str">
            <v>None</v>
          </cell>
          <cell r="AW1024" t="str">
            <v xml:space="preserve">Included in Rent </v>
          </cell>
          <cell r="AX1024" t="str">
            <v xml:space="preserve">Included in Rent </v>
          </cell>
          <cell r="AY1024" t="str">
            <v xml:space="preserve">Included in Rent </v>
          </cell>
          <cell r="AZ1024" t="str">
            <v xml:space="preserve">Registered </v>
          </cell>
          <cell r="BA1024" t="str">
            <v xml:space="preserve">BM181881 </v>
          </cell>
          <cell r="BB1024" t="str">
            <v>N/A</v>
          </cell>
          <cell r="BC1024" t="str">
            <v>Landlord</v>
          </cell>
          <cell r="BD1024" t="str">
            <v>WYC</v>
          </cell>
          <cell r="BE1024" t="str">
            <v>Not Rated</v>
          </cell>
          <cell r="BF1024" t="str">
            <v/>
          </cell>
        </row>
        <row r="1025">
          <cell r="C1025" t="str">
            <v>B3263800</v>
          </cell>
          <cell r="D1025" t="str">
            <v>BAFS</v>
          </cell>
          <cell r="E1025" t="str">
            <v>G013: Boat House, Greenlands Campus, Henley on Thames, Oxfordshire, RG9 3AU</v>
          </cell>
          <cell r="F1025" t="str">
            <v>Leisure</v>
          </cell>
          <cell r="G1025">
            <v>56</v>
          </cell>
          <cell r="H1025" t="str">
            <v>m² GIA</v>
          </cell>
          <cell r="I1025">
            <v>0</v>
          </cell>
          <cell r="J1025">
            <v>0</v>
          </cell>
          <cell r="K1025" t="str">
            <v>University of Reading  Whiteknights House, PO Box 217, Reading, RG6 6AH</v>
          </cell>
          <cell r="L1025" t="str">
            <v>Hatchard, Michael</v>
          </cell>
          <cell r="M1025" t="str">
            <v xml:space="preserve">Michael E. Hatchard
T: +44.20.7519.7020 | F: +44.20.7072.7020 
M: +44.7734.742037
</v>
          </cell>
          <cell r="N1025" t="str">
            <v>Michael.Hatchard@skadden.com</v>
          </cell>
          <cell r="O1025" t="str">
            <v>c/o Skadden Arps Slate Meagher and Flom (UK), 40 Bank Street, Canary Wharf, London E14 5DS</v>
          </cell>
          <cell r="P1025" t="str">
            <v>Lease (exc 54 Act)</v>
          </cell>
          <cell r="Q1025" t="str">
            <v>Commercial Lease Drive</v>
          </cell>
          <cell r="R1025">
            <v>42946</v>
          </cell>
          <cell r="S1025">
            <v>0</v>
          </cell>
          <cell r="T1025">
            <v>46202</v>
          </cell>
          <cell r="U1025">
            <v>0</v>
          </cell>
          <cell r="V1025">
            <v>0</v>
          </cell>
          <cell r="W1025">
            <v>0</v>
          </cell>
          <cell r="X1025">
            <v>0</v>
          </cell>
          <cell r="Y1025">
            <v>0</v>
          </cell>
          <cell r="Z1025">
            <v>0</v>
          </cell>
          <cell r="AA1025">
            <v>0</v>
          </cell>
          <cell r="AB1025">
            <v>0</v>
          </cell>
          <cell r="AC1025" t="str">
            <v>N/A</v>
          </cell>
          <cell r="AD1025">
            <v>0</v>
          </cell>
          <cell r="AE1025" t="str">
            <v>Mutual Landlord and Tenant</v>
          </cell>
          <cell r="AF1025" t="str">
            <v>written six months notice before the third and sixth anniversary of the Term Commencement Date</v>
          </cell>
          <cell r="AG1025">
            <v>0</v>
          </cell>
          <cell r="AH1025">
            <v>8000</v>
          </cell>
          <cell r="AI1025" t="str">
            <v>No VAT</v>
          </cell>
          <cell r="AJ1025">
            <v>0</v>
          </cell>
          <cell r="AK1025" t="str">
            <v>IR</v>
          </cell>
          <cell r="AL1025">
            <v>8000</v>
          </cell>
          <cell r="AM1025">
            <v>142.85714285714286</v>
          </cell>
          <cell r="AN1025" t="str">
            <v>Quart in Advance (UOR Qtr dates)</v>
          </cell>
          <cell r="AO1025" t="str">
            <v>No</v>
          </cell>
          <cell r="AP1025">
            <v>0</v>
          </cell>
          <cell r="AQ1025">
            <v>0</v>
          </cell>
          <cell r="AR1025" t="str">
            <v>N/A</v>
          </cell>
          <cell r="AS1025" t="str">
            <v>Invoiced by Walmsleys</v>
          </cell>
          <cell r="AT1025" t="str">
            <v>FRI Lease but note clasues in lease regarding repairs to the below ground structure</v>
          </cell>
          <cell r="AU1025">
            <v>0</v>
          </cell>
          <cell r="AV1025">
            <v>0</v>
          </cell>
          <cell r="AW1025" t="str">
            <v>Tenant Direct to Supplier</v>
          </cell>
          <cell r="AX1025" t="str">
            <v>Tenant Direct to Supplier</v>
          </cell>
          <cell r="AY1025" t="str">
            <v>Tenant Direct to Supplier</v>
          </cell>
          <cell r="AZ1025" t="str">
            <v xml:space="preserve">Registered </v>
          </cell>
          <cell r="BA1025" t="str">
            <v>BM181881</v>
          </cell>
          <cell r="BB1025" t="str">
            <v>N/A</v>
          </cell>
          <cell r="BC1025" t="str">
            <v xml:space="preserve">Tenant </v>
          </cell>
          <cell r="BD1025" t="str">
            <v>WYC</v>
          </cell>
          <cell r="BE1025" t="str">
            <v>Not Rated</v>
          </cell>
          <cell r="BF1025" t="str">
            <v/>
          </cell>
        </row>
        <row r="1026">
          <cell r="C1026" t="str">
            <v>B3263700</v>
          </cell>
          <cell r="D1026" t="str">
            <v>BAFS</v>
          </cell>
          <cell r="E1026" t="str">
            <v>G021: Game House, Henley Business School, Greenlands, Henley on Thames, Oxfordshire, RG9 3AU</v>
          </cell>
          <cell r="F1026" t="str">
            <v>Office</v>
          </cell>
          <cell r="G1026">
            <v>42</v>
          </cell>
          <cell r="H1026" t="str">
            <v>m² NIA</v>
          </cell>
          <cell r="I1026">
            <v>0</v>
          </cell>
          <cell r="J1026">
            <v>0</v>
          </cell>
          <cell r="K1026" t="str">
            <v>University of Reading  Whiteknights House, PO Box 217, Reading, RG6 6AH</v>
          </cell>
          <cell r="L1026" t="str">
            <v>SofTools Limited (co. no: 3571184)</v>
          </cell>
          <cell r="M1026" t="str">
            <v xml:space="preserve">Office: 01491 412400                         Mobile: 07979 902777 </v>
          </cell>
          <cell r="N1026" t="str">
            <v>Mark.Edwards@SofTools.net</v>
          </cell>
          <cell r="O1026" t="str">
            <v>Reg. Office: 17 Bisham Village Marlow Buckinghamshire         SL7 1RR</v>
          </cell>
          <cell r="P1026" t="str">
            <v>Lease (exc 54 Act)</v>
          </cell>
          <cell r="Q1026" t="str">
            <v>Commercial Lease Drive</v>
          </cell>
          <cell r="R1026">
            <v>43642</v>
          </cell>
          <cell r="S1026">
            <v>0</v>
          </cell>
          <cell r="T1026">
            <v>44737</v>
          </cell>
          <cell r="U1026" t="str">
            <v xml:space="preserve">Lease ends on 26.06.2019- New Lease now in place at a revised rent of £14,500 per annum from 26/06/2019 </v>
          </cell>
          <cell r="V1026" t="str">
            <v>Dominic Ricard Remedios - Legal Services</v>
          </cell>
          <cell r="W1026">
            <v>0</v>
          </cell>
          <cell r="X1026">
            <v>0</v>
          </cell>
          <cell r="Y1026">
            <v>0</v>
          </cell>
          <cell r="Z1026">
            <v>0</v>
          </cell>
          <cell r="AA1026">
            <v>0</v>
          </cell>
          <cell r="AB1026">
            <v>44008</v>
          </cell>
          <cell r="AC1026" t="str">
            <v>Open Market</v>
          </cell>
          <cell r="AD1026">
            <v>0</v>
          </cell>
          <cell r="AE1026" t="str">
            <v>Mutual Landlord and Tenant</v>
          </cell>
          <cell r="AF1026" t="str">
            <v>6 months</v>
          </cell>
          <cell r="AG1026">
            <v>0</v>
          </cell>
          <cell r="AH1026">
            <v>14500</v>
          </cell>
          <cell r="AI1026" t="str">
            <v>No VAT</v>
          </cell>
          <cell r="AJ1026">
            <v>0</v>
          </cell>
          <cell r="AK1026" t="str">
            <v>IR</v>
          </cell>
          <cell r="AL1026">
            <v>14500</v>
          </cell>
          <cell r="AM1026">
            <v>345.23809523809524</v>
          </cell>
          <cell r="AN1026" t="str">
            <v>Quart in Advance (UOR Qtr dates)</v>
          </cell>
          <cell r="AO1026" t="str">
            <v>No</v>
          </cell>
          <cell r="AP1026">
            <v>0</v>
          </cell>
          <cell r="AQ1026">
            <v>0</v>
          </cell>
          <cell r="AR1026" t="str">
            <v>N/A</v>
          </cell>
          <cell r="AS1026" t="str">
            <v>Invoiced by Walmsleys</v>
          </cell>
          <cell r="AT1026" t="str">
            <v>Landlord External Repairs Only</v>
          </cell>
          <cell r="AU1026">
            <v>0</v>
          </cell>
          <cell r="AV1026">
            <v>0</v>
          </cell>
          <cell r="AW1026" t="str">
            <v xml:space="preserve">Included in Rent </v>
          </cell>
          <cell r="AX1026" t="str">
            <v xml:space="preserve">Included in Rent </v>
          </cell>
          <cell r="AY1026" t="str">
            <v xml:space="preserve">Included in Rent </v>
          </cell>
          <cell r="AZ1026" t="str">
            <v xml:space="preserve">Registered </v>
          </cell>
          <cell r="BA1026" t="str">
            <v xml:space="preserve">BM181881 </v>
          </cell>
          <cell r="BB1026" t="str">
            <v>N/A</v>
          </cell>
          <cell r="BC1026" t="str">
            <v xml:space="preserve">Tenant </v>
          </cell>
          <cell r="BD1026" t="str">
            <v>WYC</v>
          </cell>
          <cell r="BE1026" t="str">
            <v>Not Rated</v>
          </cell>
          <cell r="BF1026" t="str">
            <v/>
          </cell>
        </row>
        <row r="1027">
          <cell r="C1027" t="str">
            <v>B3263702</v>
          </cell>
          <cell r="D1027" t="str">
            <v>BAFS</v>
          </cell>
          <cell r="E1027" t="str">
            <v>G021: Game House, Henley Business School, Greenlands, Henley on Thames, Oxfordshire, RG9 3AU</v>
          </cell>
          <cell r="F1027" t="str">
            <v>Office</v>
          </cell>
          <cell r="G1027">
            <v>9.9</v>
          </cell>
          <cell r="H1027" t="str">
            <v>m² NIA</v>
          </cell>
          <cell r="I1027">
            <v>0</v>
          </cell>
          <cell r="J1027">
            <v>0</v>
          </cell>
          <cell r="K1027" t="str">
            <v>University of Reading  Whiteknights House, PO Box 217, Reading, RG6 6AH</v>
          </cell>
          <cell r="L1027" t="str">
            <v>IT Leaders Limited (co. no: 5392151)</v>
          </cell>
          <cell r="M1027" t="str">
            <v xml:space="preserve">01491 578 688  / 07919578701
</v>
          </cell>
          <cell r="N1027" t="str">
            <v>david.mckean@itleaders.co.uk /caroline@itleaders.co.uk</v>
          </cell>
          <cell r="O1027" t="str">
            <v>Reg. Office: Mercury House, 19-21 Chapel Street, Marlow, Buckinghamshire SL7 3HN</v>
          </cell>
          <cell r="P1027" t="str">
            <v>Lease (exc 54 Act)</v>
          </cell>
          <cell r="Q1027" t="str">
            <v>Commercial Lease Drive</v>
          </cell>
          <cell r="R1027">
            <v>43487</v>
          </cell>
          <cell r="S1027">
            <v>0</v>
          </cell>
          <cell r="T1027">
            <v>44544</v>
          </cell>
          <cell r="U1027" t="str">
            <v>Last Billed to 14th December 2018- Previous Rent £3,600 pa - New Lease completed from 22/01/2019 @£4,000 pa</v>
          </cell>
          <cell r="V1027">
            <v>0</v>
          </cell>
          <cell r="W1027">
            <v>0</v>
          </cell>
          <cell r="X1027">
            <v>0</v>
          </cell>
          <cell r="Y1027">
            <v>0</v>
          </cell>
          <cell r="Z1027">
            <v>0</v>
          </cell>
          <cell r="AA1027">
            <v>0</v>
          </cell>
          <cell r="AB1027">
            <v>43814</v>
          </cell>
          <cell r="AC1027" t="str">
            <v>RPI</v>
          </cell>
          <cell r="AD1027">
            <v>0</v>
          </cell>
          <cell r="AE1027" t="str">
            <v>Mutual Landlord and Tenant</v>
          </cell>
          <cell r="AF1027" t="str">
            <v>3 months</v>
          </cell>
          <cell r="AG1027">
            <v>0</v>
          </cell>
          <cell r="AH1027">
            <v>4000</v>
          </cell>
          <cell r="AI1027" t="str">
            <v>No VAT</v>
          </cell>
          <cell r="AJ1027">
            <v>0</v>
          </cell>
          <cell r="AK1027" t="str">
            <v>IR</v>
          </cell>
          <cell r="AL1027">
            <v>4000</v>
          </cell>
          <cell r="AM1027">
            <v>404.04040404040404</v>
          </cell>
          <cell r="AN1027" t="str">
            <v>Quart in Advance (UOR Qtr dates)</v>
          </cell>
          <cell r="AO1027" t="str">
            <v>No</v>
          </cell>
          <cell r="AP1027">
            <v>0</v>
          </cell>
          <cell r="AQ1027">
            <v>0</v>
          </cell>
          <cell r="AR1027" t="str">
            <v>N/A</v>
          </cell>
          <cell r="AS1027" t="str">
            <v>Invoiced by Walmsleys</v>
          </cell>
          <cell r="AT1027" t="str">
            <v>Landlord External Repairs Only</v>
          </cell>
          <cell r="AU1027">
            <v>0</v>
          </cell>
          <cell r="AV1027">
            <v>0</v>
          </cell>
          <cell r="AW1027" t="str">
            <v xml:space="preserve">Included in Rent </v>
          </cell>
          <cell r="AX1027" t="str">
            <v xml:space="preserve">Included in Rent </v>
          </cell>
          <cell r="AY1027" t="str">
            <v xml:space="preserve">Included in Rent </v>
          </cell>
          <cell r="AZ1027" t="str">
            <v xml:space="preserve">Registered </v>
          </cell>
          <cell r="BA1027" t="str">
            <v>BM181881</v>
          </cell>
          <cell r="BB1027" t="str">
            <v>N/A</v>
          </cell>
          <cell r="BC1027" t="str">
            <v xml:space="preserve">Tenant </v>
          </cell>
          <cell r="BD1027" t="str">
            <v>WYC</v>
          </cell>
          <cell r="BE1027" t="str">
            <v>Not Rated</v>
          </cell>
          <cell r="BF1027" t="str">
            <v/>
          </cell>
        </row>
        <row r="1028">
          <cell r="C1028" t="str">
            <v>B3263805</v>
          </cell>
          <cell r="D1028" t="str">
            <v>BAFS</v>
          </cell>
          <cell r="E1028" t="str">
            <v>G027: Sports Hall, Henley Business School, Greenlands, Henley on Thames, Oxfordshire RG9 3AU</v>
          </cell>
          <cell r="F1028" t="str">
            <v>Leisure</v>
          </cell>
          <cell r="G1028">
            <v>274</v>
          </cell>
          <cell r="H1028" t="str">
            <v>m² GIA</v>
          </cell>
          <cell r="I1028">
            <v>0</v>
          </cell>
          <cell r="J1028">
            <v>0</v>
          </cell>
          <cell r="K1028" t="str">
            <v>University of Reading  Whiteknights House, PO Box 217, Reading, RG6 6AH</v>
          </cell>
          <cell r="L1028" t="str">
            <v>Angela Best</v>
          </cell>
          <cell r="M1028" t="str">
            <v xml:space="preserve">01491 411948 </v>
          </cell>
          <cell r="N1028" t="str">
            <v>bestbodys@aol.com</v>
          </cell>
          <cell r="O1028" t="str">
            <v>2 Lodge Farm Cottages, Bockmer Lane, Medmenham, Marlow SL7 2HH</v>
          </cell>
          <cell r="P1028" t="str">
            <v>Lease (exc 54 Act)</v>
          </cell>
          <cell r="Q1028" t="str">
            <v>Commercial Lease Drive</v>
          </cell>
          <cell r="R1028">
            <v>43234</v>
          </cell>
          <cell r="S1028">
            <v>0</v>
          </cell>
          <cell r="T1028">
            <v>44329</v>
          </cell>
          <cell r="U1028" t="str">
            <v>Procurement advise Angie’s contract expires 3 January 2022, then has to be re-tendered.  Outside of the lease HBS at their discretion pay Angie £2k per mth to keep the gym open.</v>
          </cell>
          <cell r="V1028">
            <v>0</v>
          </cell>
          <cell r="W1028">
            <v>0</v>
          </cell>
          <cell r="X1028">
            <v>0</v>
          </cell>
          <cell r="Y1028">
            <v>0</v>
          </cell>
          <cell r="Z1028">
            <v>0</v>
          </cell>
          <cell r="AA1028">
            <v>0</v>
          </cell>
          <cell r="AB1028">
            <v>0</v>
          </cell>
          <cell r="AC1028" t="str">
            <v>N/A</v>
          </cell>
          <cell r="AD1028">
            <v>0</v>
          </cell>
          <cell r="AE1028" t="str">
            <v>Mutual Landlord and Tenant</v>
          </cell>
          <cell r="AF1028" t="str">
            <v>3 months</v>
          </cell>
          <cell r="AG1028">
            <v>0</v>
          </cell>
          <cell r="AH1028" t="str">
            <v>Peppercorn</v>
          </cell>
          <cell r="AI1028" t="str">
            <v>No VAT</v>
          </cell>
          <cell r="AJ1028">
            <v>0</v>
          </cell>
          <cell r="AK1028" t="str">
            <v>IR</v>
          </cell>
          <cell r="AL1028" t="str">
            <v>Peppercorn</v>
          </cell>
          <cell r="AM1028" t="str">
            <v/>
          </cell>
          <cell r="AN1028" t="str">
            <v>If Demanded</v>
          </cell>
          <cell r="AO1028" t="str">
            <v>No</v>
          </cell>
          <cell r="AP1028">
            <v>0</v>
          </cell>
          <cell r="AQ1028">
            <v>0</v>
          </cell>
          <cell r="AR1028" t="str">
            <v>N/A</v>
          </cell>
          <cell r="AS1028" t="str">
            <v>Invoiced by Walmsleys</v>
          </cell>
          <cell r="AT1028" t="str">
            <v>FRI Lease (no SoC)</v>
          </cell>
          <cell r="AU1028">
            <v>0</v>
          </cell>
          <cell r="AV1028" t="str">
            <v>Landlord - building.  Tenant - contents, PLI £5m</v>
          </cell>
          <cell r="AW1028" t="str">
            <v>Tenant</v>
          </cell>
          <cell r="AX1028" t="str">
            <v>Tenant</v>
          </cell>
          <cell r="AY1028" t="str">
            <v>Tenant</v>
          </cell>
          <cell r="AZ1028" t="str">
            <v xml:space="preserve">Registered </v>
          </cell>
          <cell r="BA1028" t="str">
            <v>BM181881</v>
          </cell>
          <cell r="BB1028" t="str">
            <v>N/A</v>
          </cell>
          <cell r="BC1028" t="str">
            <v xml:space="preserve">Tenant </v>
          </cell>
          <cell r="BD1028" t="str">
            <v>WYC</v>
          </cell>
          <cell r="BE1028" t="str">
            <v>Not Rated</v>
          </cell>
          <cell r="BF1028" t="str">
            <v/>
          </cell>
        </row>
        <row r="1029">
          <cell r="C1029" t="str">
            <v>SSE3</v>
          </cell>
          <cell r="D1029" t="str">
            <v>TBC</v>
          </cell>
          <cell r="E1029" t="str">
            <v>G062: New SSE Substation (2016) Henley Business School, Greenlands, Henley on Thames, Oxfordshire, RG9 3AU</v>
          </cell>
          <cell r="F1029" t="str">
            <v>Other</v>
          </cell>
          <cell r="G1029">
            <v>0</v>
          </cell>
          <cell r="H1029" t="str">
            <v>m² GIA</v>
          </cell>
          <cell r="I1029">
            <v>0</v>
          </cell>
          <cell r="J1029">
            <v>0</v>
          </cell>
          <cell r="K1029" t="str">
            <v>University of Reading  Whiteknights House, PO Box 217, Reading, RG6 6AH</v>
          </cell>
          <cell r="L1029" t="str">
            <v>Southern Electric Power Distribution PLC</v>
          </cell>
          <cell r="M1029" t="str">
            <v xml:space="preserve">Adrain Coulling </v>
          </cell>
          <cell r="N1029">
            <v>0</v>
          </cell>
          <cell r="O1029" t="str">
            <v>55 Vastern Road, Reading, RG1 8BU</v>
          </cell>
          <cell r="P1029">
            <v>0</v>
          </cell>
          <cell r="Q1029" t="str">
            <v>Commercial Lease Drive</v>
          </cell>
          <cell r="R1029">
            <v>42621</v>
          </cell>
          <cell r="S1029">
            <v>0</v>
          </cell>
          <cell r="T1029">
            <v>78778</v>
          </cell>
          <cell r="U1029" t="str">
            <v>Long Lease to SSE</v>
          </cell>
          <cell r="V1029">
            <v>0</v>
          </cell>
          <cell r="W1029">
            <v>0</v>
          </cell>
          <cell r="X1029">
            <v>0</v>
          </cell>
          <cell r="Y1029">
            <v>0</v>
          </cell>
          <cell r="Z1029">
            <v>0</v>
          </cell>
          <cell r="AA1029">
            <v>0</v>
          </cell>
          <cell r="AB1029">
            <v>0</v>
          </cell>
          <cell r="AC1029" t="str">
            <v>N/A</v>
          </cell>
          <cell r="AD1029">
            <v>0</v>
          </cell>
          <cell r="AE1029" t="str">
            <v>N/A</v>
          </cell>
          <cell r="AF1029" t="str">
            <v>N/A</v>
          </cell>
          <cell r="AG1029">
            <v>0</v>
          </cell>
          <cell r="AH1029">
            <v>0</v>
          </cell>
          <cell r="AI1029">
            <v>0</v>
          </cell>
          <cell r="AJ1029">
            <v>0</v>
          </cell>
          <cell r="AK1029">
            <v>0</v>
          </cell>
          <cell r="AL1029">
            <v>0</v>
          </cell>
          <cell r="AM1029" t="str">
            <v/>
          </cell>
          <cell r="AN1029" t="str">
            <v>N/A</v>
          </cell>
          <cell r="AO1029">
            <v>0</v>
          </cell>
          <cell r="AP1029" t="str">
            <v>N/A</v>
          </cell>
          <cell r="AQ1029">
            <v>0</v>
          </cell>
          <cell r="AR1029">
            <v>0</v>
          </cell>
          <cell r="AS1029" t="str">
            <v>N/A</v>
          </cell>
          <cell r="AT1029" t="str">
            <v xml:space="preserve">FRI Lease </v>
          </cell>
          <cell r="AU1029">
            <v>0</v>
          </cell>
          <cell r="AV1029" t="str">
            <v>Tenant</v>
          </cell>
          <cell r="AW1029" t="str">
            <v>Tenant Direct to Supplier</v>
          </cell>
          <cell r="AX1029" t="str">
            <v>Tenant Direct to Supplier</v>
          </cell>
          <cell r="AY1029" t="str">
            <v>Tenant Direct to Supplier</v>
          </cell>
          <cell r="AZ1029" t="str">
            <v xml:space="preserve">Registered </v>
          </cell>
          <cell r="BA1029" t="str">
            <v>BM181881</v>
          </cell>
          <cell r="BB1029" t="str">
            <v>N/A</v>
          </cell>
          <cell r="BC1029" t="str">
            <v xml:space="preserve">Tenant </v>
          </cell>
          <cell r="BD1029" t="str">
            <v>WYC</v>
          </cell>
          <cell r="BE1029" t="str">
            <v>Not Rated</v>
          </cell>
          <cell r="BF1029">
            <v>0</v>
          </cell>
        </row>
        <row r="1030">
          <cell r="C1030" t="str">
            <v>G999</v>
          </cell>
          <cell r="D1030" t="str">
            <v>TBC</v>
          </cell>
          <cell r="E1030" t="str">
            <v>G999: Licence -Land at Eastern Edge of Greenlands Park- Culden Faw</v>
          </cell>
          <cell r="F1030" t="str">
            <v>Other</v>
          </cell>
          <cell r="G1030">
            <v>0</v>
          </cell>
          <cell r="H1030" t="str">
            <v>m² GIA</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cell r="AA1030">
            <v>0</v>
          </cell>
          <cell r="AB1030">
            <v>0</v>
          </cell>
          <cell r="AC1030">
            <v>0</v>
          </cell>
          <cell r="AD1030">
            <v>0</v>
          </cell>
          <cell r="AE1030">
            <v>0</v>
          </cell>
          <cell r="AF1030">
            <v>0</v>
          </cell>
          <cell r="AG1030">
            <v>0</v>
          </cell>
          <cell r="AH1030">
            <v>0</v>
          </cell>
          <cell r="AI1030">
            <v>0</v>
          </cell>
          <cell r="AJ1030">
            <v>0</v>
          </cell>
          <cell r="AK1030">
            <v>0</v>
          </cell>
          <cell r="AL1030">
            <v>0</v>
          </cell>
          <cell r="AM1030" t="str">
            <v/>
          </cell>
          <cell r="AN1030">
            <v>0</v>
          </cell>
          <cell r="AO1030">
            <v>0</v>
          </cell>
          <cell r="AP1030">
            <v>0</v>
          </cell>
          <cell r="AQ1030">
            <v>0</v>
          </cell>
          <cell r="AR1030">
            <v>0</v>
          </cell>
          <cell r="AS1030">
            <v>0</v>
          </cell>
          <cell r="AT1030">
            <v>0</v>
          </cell>
          <cell r="AU1030">
            <v>0</v>
          </cell>
          <cell r="AV1030">
            <v>0</v>
          </cell>
          <cell r="AW1030">
            <v>0</v>
          </cell>
          <cell r="AX1030">
            <v>0</v>
          </cell>
          <cell r="AY1030">
            <v>0</v>
          </cell>
          <cell r="AZ1030">
            <v>0</v>
          </cell>
          <cell r="BA1030">
            <v>0</v>
          </cell>
          <cell r="BB1030" t="str">
            <v>N/A</v>
          </cell>
          <cell r="BC1030" t="str">
            <v xml:space="preserve">Tenant </v>
          </cell>
          <cell r="BD1030" t="str">
            <v>WYC</v>
          </cell>
          <cell r="BE1030" t="str">
            <v>Not Rated</v>
          </cell>
          <cell r="BF1030">
            <v>0</v>
          </cell>
        </row>
        <row r="1031">
          <cell r="C1031" t="str">
            <v>UPP1</v>
          </cell>
          <cell r="D1031" t="str">
            <v>NJAA</v>
          </cell>
          <cell r="E1031" t="str">
            <v>K031:UOR to UPP (1) Long Lease, St Georges Hall, Upper Redlands Road</v>
          </cell>
          <cell r="F1031" t="str">
            <v>Hall of Residence</v>
          </cell>
          <cell r="G1031">
            <v>0</v>
          </cell>
          <cell r="H1031" t="str">
            <v>Acres</v>
          </cell>
          <cell r="I1031">
            <v>0</v>
          </cell>
          <cell r="J1031">
            <v>0</v>
          </cell>
          <cell r="K1031" t="str">
            <v>University of Reading  Whiteknights House, PO Box 217, Reading, RG6 6AH</v>
          </cell>
          <cell r="L1031" t="str">
            <v>UPP (Reading 1) Limited</v>
          </cell>
          <cell r="M1031" t="str">
            <v>+44 (0)7884 115820</v>
          </cell>
          <cell r="N1031" t="str">
            <v>David.Tanner@upp-ltd.com</v>
          </cell>
          <cell r="O1031" t="str">
            <v>UPP (Reading 1) Limited (co 07637481),  40 Gracechurch Street, London, EC3V OBT</v>
          </cell>
          <cell r="P1031" t="str">
            <v>Lease (54 Protected)</v>
          </cell>
          <cell r="Q1031" t="str">
            <v>Commercial Lease Drive</v>
          </cell>
          <cell r="R1031">
            <v>40552</v>
          </cell>
          <cell r="S1031">
            <v>0</v>
          </cell>
          <cell r="T1031">
            <v>86572</v>
          </cell>
          <cell r="U1031" t="str">
            <v>UPP Halls Long Lease- Reversionary Lease entered into for 125 years 09/01/2012</v>
          </cell>
          <cell r="V1031">
            <v>0</v>
          </cell>
          <cell r="W1031">
            <v>0</v>
          </cell>
          <cell r="X1031">
            <v>0</v>
          </cell>
          <cell r="Y1031">
            <v>0</v>
          </cell>
          <cell r="Z1031">
            <v>0</v>
          </cell>
          <cell r="AA1031">
            <v>0</v>
          </cell>
          <cell r="AB1031">
            <v>0</v>
          </cell>
          <cell r="AC1031" t="str">
            <v>N/A</v>
          </cell>
          <cell r="AD1031">
            <v>0</v>
          </cell>
          <cell r="AE1031">
            <v>0</v>
          </cell>
          <cell r="AF1031">
            <v>0</v>
          </cell>
          <cell r="AG1031">
            <v>0</v>
          </cell>
          <cell r="AH1031">
            <v>0</v>
          </cell>
          <cell r="AI1031" t="str">
            <v>No VAT</v>
          </cell>
          <cell r="AJ1031">
            <v>0</v>
          </cell>
          <cell r="AK1031">
            <v>0</v>
          </cell>
          <cell r="AL1031">
            <v>0</v>
          </cell>
          <cell r="AM1031" t="str">
            <v/>
          </cell>
          <cell r="AN1031">
            <v>0</v>
          </cell>
          <cell r="AO1031">
            <v>0</v>
          </cell>
          <cell r="AP1031" t="str">
            <v>N/A</v>
          </cell>
          <cell r="AQ1031">
            <v>0</v>
          </cell>
          <cell r="AR1031">
            <v>0</v>
          </cell>
          <cell r="AS1031" t="str">
            <v>N/A</v>
          </cell>
          <cell r="AT1031" t="str">
            <v xml:space="preserve">FRI Lease </v>
          </cell>
          <cell r="AU1031">
            <v>0</v>
          </cell>
          <cell r="AV1031" t="str">
            <v>Tenant</v>
          </cell>
          <cell r="AW1031" t="str">
            <v>Tenant Direct to Supplier</v>
          </cell>
          <cell r="AX1031" t="str">
            <v>Tenant Direct to Supplier</v>
          </cell>
          <cell r="AY1031" t="str">
            <v>Tenant Direct to Supplier</v>
          </cell>
          <cell r="AZ1031" t="str">
            <v>Registered</v>
          </cell>
          <cell r="BA1031" t="str">
            <v>BK377919</v>
          </cell>
          <cell r="BB1031">
            <v>0</v>
          </cell>
          <cell r="BC1031" t="str">
            <v>Tenant</v>
          </cell>
          <cell r="BD1031" t="str">
            <v>RBC</v>
          </cell>
          <cell r="BE1031">
            <v>1003869001005</v>
          </cell>
          <cell r="BF1031">
            <v>0</v>
          </cell>
        </row>
        <row r="1032">
          <cell r="C1032" t="str">
            <v>UPP2</v>
          </cell>
          <cell r="D1032" t="str">
            <v>NJAA</v>
          </cell>
          <cell r="E1032" t="str">
            <v>K031: UPP (1) to UOR Underlease, ST George's Hall, Upper Redlands Road,</v>
          </cell>
          <cell r="F1032" t="str">
            <v>Hall of Residence</v>
          </cell>
          <cell r="G1032">
            <v>0</v>
          </cell>
          <cell r="H1032" t="str">
            <v>Acres</v>
          </cell>
          <cell r="I1032">
            <v>0</v>
          </cell>
          <cell r="J1032">
            <v>0</v>
          </cell>
          <cell r="K1032" t="str">
            <v>UPP (Reading 1) Limited (co 07637481),  40 Gracechurch Street, London, EC3V OBT</v>
          </cell>
          <cell r="L1032" t="str">
            <v>University of Reading  Whiteknights House, PO Box 217, Reading, RG6 6AH</v>
          </cell>
          <cell r="M1032" t="str">
            <v>0118 378 8333</v>
          </cell>
          <cell r="N1032" t="str">
            <v>Chris.reeve@reading.ac.uk</v>
          </cell>
          <cell r="O1032" t="str">
            <v>University of Reading  Whiteknights House, PO Box 217, Reading, RG6 6AH</v>
          </cell>
          <cell r="P1032" t="str">
            <v>Lease (54 Protected)</v>
          </cell>
          <cell r="Q1032" t="str">
            <v>Commercial Lease Drive</v>
          </cell>
          <cell r="R1032">
            <v>40552</v>
          </cell>
          <cell r="S1032">
            <v>0</v>
          </cell>
          <cell r="T1032">
            <v>86570</v>
          </cell>
          <cell r="U1032" t="str">
            <v>UPP to UOR Underlease</v>
          </cell>
          <cell r="V1032">
            <v>0</v>
          </cell>
          <cell r="W1032">
            <v>0</v>
          </cell>
          <cell r="X1032">
            <v>0</v>
          </cell>
          <cell r="Y1032">
            <v>0</v>
          </cell>
          <cell r="Z1032">
            <v>0</v>
          </cell>
          <cell r="AA1032">
            <v>0</v>
          </cell>
          <cell r="AB1032">
            <v>0</v>
          </cell>
          <cell r="AC1032" t="str">
            <v>N/A</v>
          </cell>
          <cell r="AD1032">
            <v>0</v>
          </cell>
          <cell r="AE1032">
            <v>0</v>
          </cell>
          <cell r="AF1032">
            <v>0</v>
          </cell>
          <cell r="AG1032">
            <v>0</v>
          </cell>
          <cell r="AH1032">
            <v>0</v>
          </cell>
          <cell r="AI1032" t="str">
            <v>No VAT</v>
          </cell>
          <cell r="AJ1032">
            <v>0</v>
          </cell>
          <cell r="AK1032">
            <v>0</v>
          </cell>
          <cell r="AL1032">
            <v>1</v>
          </cell>
          <cell r="AM1032" t="str">
            <v/>
          </cell>
          <cell r="AN1032">
            <v>0</v>
          </cell>
          <cell r="AO1032">
            <v>0</v>
          </cell>
          <cell r="AP1032" t="str">
            <v>N/A</v>
          </cell>
          <cell r="AQ1032">
            <v>0</v>
          </cell>
          <cell r="AR1032">
            <v>0</v>
          </cell>
          <cell r="AS1032" t="str">
            <v>N/A</v>
          </cell>
          <cell r="AT1032" t="str">
            <v xml:space="preserve">UPP </v>
          </cell>
          <cell r="AU1032">
            <v>0</v>
          </cell>
          <cell r="AV1032" t="str">
            <v>Tenant</v>
          </cell>
          <cell r="AW1032" t="str">
            <v>Tenant Direct to Supplier</v>
          </cell>
          <cell r="AX1032" t="str">
            <v>Tenant Direct to Supplier</v>
          </cell>
          <cell r="AY1032" t="str">
            <v>Tenant Direct to Supplier</v>
          </cell>
          <cell r="AZ1032" t="str">
            <v>Registered</v>
          </cell>
          <cell r="BA1032" t="str">
            <v>BK377919</v>
          </cell>
          <cell r="BB1032">
            <v>0</v>
          </cell>
          <cell r="BC1032" t="str">
            <v>Tenant</v>
          </cell>
          <cell r="BD1032" t="str">
            <v>RBC</v>
          </cell>
          <cell r="BE1032">
            <v>1003869001005</v>
          </cell>
          <cell r="BF1032">
            <v>0</v>
          </cell>
        </row>
        <row r="1033">
          <cell r="C1033" t="str">
            <v>UPP3</v>
          </cell>
          <cell r="D1033" t="str">
            <v>NJAA</v>
          </cell>
          <cell r="E1033" t="str">
            <v>K039: UOR to UPP (1) Long Lease, Wantage Hall, Upper Redlands road</v>
          </cell>
          <cell r="F1033" t="str">
            <v>Hall of Residence</v>
          </cell>
          <cell r="G1033">
            <v>0</v>
          </cell>
          <cell r="H1033" t="str">
            <v>Acres</v>
          </cell>
          <cell r="I1033">
            <v>0</v>
          </cell>
          <cell r="J1033">
            <v>0</v>
          </cell>
          <cell r="K1033" t="str">
            <v>University of Reading  Whiteknights House, PO Box 217, Reading, RG6 6AH</v>
          </cell>
          <cell r="L1033" t="str">
            <v>UPP (Reading 1) Limited</v>
          </cell>
          <cell r="M1033" t="str">
            <v>+44 (0)7884 115820</v>
          </cell>
          <cell r="N1033" t="str">
            <v>David.Tanner@upp-ltd.com</v>
          </cell>
          <cell r="O1033" t="str">
            <v>UPP (Reading 1) Limited (co 07637481),  40 Gracechurch Street, London, EC3V OBT</v>
          </cell>
          <cell r="P1033" t="str">
            <v>Lease (54 Protected)</v>
          </cell>
          <cell r="Q1033" t="str">
            <v>Commercial Lease Drive</v>
          </cell>
          <cell r="R1033">
            <v>40552</v>
          </cell>
          <cell r="S1033">
            <v>0</v>
          </cell>
          <cell r="T1033">
            <v>86572</v>
          </cell>
          <cell r="U1033" t="str">
            <v>UPP Halls Long Lease</v>
          </cell>
          <cell r="V1033">
            <v>0</v>
          </cell>
          <cell r="W1033">
            <v>0</v>
          </cell>
          <cell r="X1033">
            <v>0</v>
          </cell>
          <cell r="Y1033">
            <v>0</v>
          </cell>
          <cell r="Z1033">
            <v>0</v>
          </cell>
          <cell r="AA1033">
            <v>0</v>
          </cell>
          <cell r="AB1033">
            <v>0</v>
          </cell>
          <cell r="AC1033" t="str">
            <v>N/A</v>
          </cell>
          <cell r="AD1033">
            <v>0</v>
          </cell>
          <cell r="AE1033">
            <v>0</v>
          </cell>
          <cell r="AF1033">
            <v>0</v>
          </cell>
          <cell r="AG1033">
            <v>0</v>
          </cell>
          <cell r="AH1033">
            <v>0</v>
          </cell>
          <cell r="AI1033" t="str">
            <v>No VAT</v>
          </cell>
          <cell r="AJ1033">
            <v>0</v>
          </cell>
          <cell r="AK1033">
            <v>0</v>
          </cell>
          <cell r="AL1033">
            <v>0</v>
          </cell>
          <cell r="AM1033" t="str">
            <v/>
          </cell>
          <cell r="AN1033">
            <v>0</v>
          </cell>
          <cell r="AO1033">
            <v>0</v>
          </cell>
          <cell r="AP1033" t="str">
            <v>N/A</v>
          </cell>
          <cell r="AQ1033">
            <v>0</v>
          </cell>
          <cell r="AR1033">
            <v>0</v>
          </cell>
          <cell r="AS1033" t="str">
            <v>N/A</v>
          </cell>
          <cell r="AT1033" t="str">
            <v xml:space="preserve">FRI Lease </v>
          </cell>
          <cell r="AU1033">
            <v>0</v>
          </cell>
          <cell r="AV1033" t="str">
            <v>Tenant</v>
          </cell>
          <cell r="AW1033" t="str">
            <v>Tenant Direct to Supplier</v>
          </cell>
          <cell r="AX1033" t="str">
            <v>Tenant Direct to Supplier</v>
          </cell>
          <cell r="AY1033" t="str">
            <v>Tenant Direct to Supplier</v>
          </cell>
          <cell r="AZ1033" t="str">
            <v>Registered</v>
          </cell>
          <cell r="BA1033" t="str">
            <v>BK436200</v>
          </cell>
          <cell r="BB1033">
            <v>0</v>
          </cell>
          <cell r="BC1033" t="str">
            <v>Tenant</v>
          </cell>
          <cell r="BD1033" t="str">
            <v>RBC</v>
          </cell>
          <cell r="BE1033">
            <v>1008904049008</v>
          </cell>
          <cell r="BF1033">
            <v>0</v>
          </cell>
        </row>
        <row r="1034">
          <cell r="C1034" t="str">
            <v>UPP4</v>
          </cell>
          <cell r="D1034" t="str">
            <v>NJAA</v>
          </cell>
          <cell r="E1034" t="str">
            <v>K039: UPP (1) to UOR Underlease, Wantage Hall, Upper Redlands road</v>
          </cell>
          <cell r="F1034" t="str">
            <v>Hall of Residence</v>
          </cell>
          <cell r="G1034">
            <v>0</v>
          </cell>
          <cell r="H1034" t="str">
            <v>Acres</v>
          </cell>
          <cell r="I1034">
            <v>0</v>
          </cell>
          <cell r="J1034">
            <v>0</v>
          </cell>
          <cell r="K1034" t="str">
            <v>UPP (Reading 1) Limited (co 07637481),  40 Gracechurch Street, London, EC3V OBT</v>
          </cell>
          <cell r="L1034" t="str">
            <v>University of Reading  Whiteknights House, PO Box 217, Reading, RG6 6AH</v>
          </cell>
          <cell r="M1034" t="str">
            <v>0118 378 8333</v>
          </cell>
          <cell r="N1034" t="str">
            <v>Chris.reeve@reading.ac.uk</v>
          </cell>
          <cell r="O1034" t="str">
            <v>University of Reading  Whiteknights House, PO Box 217, Reading, RG6 6AH</v>
          </cell>
          <cell r="P1034" t="str">
            <v>Lease (54 Protected)</v>
          </cell>
          <cell r="Q1034" t="str">
            <v>Commercial Lease Drive</v>
          </cell>
          <cell r="R1034">
            <v>40552</v>
          </cell>
          <cell r="S1034">
            <v>0</v>
          </cell>
          <cell r="T1034">
            <v>86570</v>
          </cell>
          <cell r="U1034" t="str">
            <v>UPP to UOR Underlease</v>
          </cell>
          <cell r="V1034">
            <v>0</v>
          </cell>
          <cell r="W1034">
            <v>0</v>
          </cell>
          <cell r="X1034">
            <v>0</v>
          </cell>
          <cell r="Y1034">
            <v>0</v>
          </cell>
          <cell r="Z1034">
            <v>0</v>
          </cell>
          <cell r="AA1034">
            <v>0</v>
          </cell>
          <cell r="AB1034">
            <v>0</v>
          </cell>
          <cell r="AC1034" t="str">
            <v>N/A</v>
          </cell>
          <cell r="AD1034">
            <v>0</v>
          </cell>
          <cell r="AE1034">
            <v>0</v>
          </cell>
          <cell r="AF1034">
            <v>0</v>
          </cell>
          <cell r="AG1034">
            <v>0</v>
          </cell>
          <cell r="AH1034">
            <v>0</v>
          </cell>
          <cell r="AI1034" t="str">
            <v>No VAT</v>
          </cell>
          <cell r="AJ1034">
            <v>0</v>
          </cell>
          <cell r="AK1034">
            <v>0</v>
          </cell>
          <cell r="AL1034">
            <v>1</v>
          </cell>
          <cell r="AM1034" t="str">
            <v/>
          </cell>
          <cell r="AN1034">
            <v>0</v>
          </cell>
          <cell r="AO1034">
            <v>0</v>
          </cell>
          <cell r="AP1034" t="str">
            <v>N/A</v>
          </cell>
          <cell r="AQ1034">
            <v>0</v>
          </cell>
          <cell r="AR1034">
            <v>0</v>
          </cell>
          <cell r="AS1034" t="str">
            <v>N/A</v>
          </cell>
          <cell r="AT1034" t="str">
            <v xml:space="preserve">UPP </v>
          </cell>
          <cell r="AU1034">
            <v>0</v>
          </cell>
          <cell r="AV1034" t="str">
            <v>Tenant</v>
          </cell>
          <cell r="AW1034" t="str">
            <v>Tenant Direct to Supplier</v>
          </cell>
          <cell r="AX1034" t="str">
            <v>Tenant Direct to Supplier</v>
          </cell>
          <cell r="AY1034" t="str">
            <v>Tenant Direct to Supplier</v>
          </cell>
          <cell r="AZ1034" t="str">
            <v>Registered</v>
          </cell>
          <cell r="BA1034" t="str">
            <v>BK436200</v>
          </cell>
          <cell r="BB1034">
            <v>0</v>
          </cell>
          <cell r="BC1034" t="str">
            <v>Tenant</v>
          </cell>
          <cell r="BD1034" t="str">
            <v>RBC</v>
          </cell>
          <cell r="BE1034">
            <v>1008904049008</v>
          </cell>
          <cell r="BF1034">
            <v>0</v>
          </cell>
        </row>
        <row r="1035">
          <cell r="C1035" t="str">
            <v>UPP5</v>
          </cell>
          <cell r="D1035" t="str">
            <v>NJAA</v>
          </cell>
          <cell r="E1035" t="str">
            <v>N002:UOR to UPP (1) Long Lease Northcourt House, 12 Northcourt Avenue, Reading (RG2 7HA).</v>
          </cell>
          <cell r="F1035" t="str">
            <v>Hall of Residence</v>
          </cell>
          <cell r="G1035">
            <v>0</v>
          </cell>
          <cell r="H1035" t="str">
            <v>Acres</v>
          </cell>
          <cell r="I1035">
            <v>0</v>
          </cell>
          <cell r="J1035">
            <v>0</v>
          </cell>
          <cell r="K1035" t="str">
            <v>University of Reading  Whiteknights House, PO Box 217, Reading, RG6 6AH</v>
          </cell>
          <cell r="L1035" t="str">
            <v>UPP (Reading 1) Limited</v>
          </cell>
          <cell r="M1035" t="str">
            <v>+44 (0)7884 115820</v>
          </cell>
          <cell r="N1035" t="str">
            <v>David.Tanner@upp-ltd.com</v>
          </cell>
          <cell r="O1035" t="str">
            <v>UPP (Reading 1) Limited (co 07637481),  40 Gracechurch Street, London, EC3V OBT</v>
          </cell>
          <cell r="P1035" t="str">
            <v>Lease (54 Protected)</v>
          </cell>
          <cell r="Q1035" t="str">
            <v>Commercial Lease Drive</v>
          </cell>
          <cell r="R1035">
            <v>40552</v>
          </cell>
          <cell r="S1035">
            <v>0</v>
          </cell>
          <cell r="T1035">
            <v>86572</v>
          </cell>
          <cell r="U1035" t="str">
            <v>UPP Halls Long Lease</v>
          </cell>
          <cell r="V1035">
            <v>0</v>
          </cell>
          <cell r="W1035">
            <v>0</v>
          </cell>
          <cell r="X1035">
            <v>0</v>
          </cell>
          <cell r="Y1035">
            <v>0</v>
          </cell>
          <cell r="Z1035">
            <v>0</v>
          </cell>
          <cell r="AA1035">
            <v>0</v>
          </cell>
          <cell r="AB1035">
            <v>0</v>
          </cell>
          <cell r="AC1035" t="str">
            <v>N/A</v>
          </cell>
          <cell r="AD1035">
            <v>0</v>
          </cell>
          <cell r="AE1035">
            <v>0</v>
          </cell>
          <cell r="AF1035">
            <v>0</v>
          </cell>
          <cell r="AG1035">
            <v>0</v>
          </cell>
          <cell r="AH1035">
            <v>0</v>
          </cell>
          <cell r="AI1035" t="str">
            <v>No VAT</v>
          </cell>
          <cell r="AJ1035">
            <v>0</v>
          </cell>
          <cell r="AK1035">
            <v>0</v>
          </cell>
          <cell r="AL1035">
            <v>0</v>
          </cell>
          <cell r="AM1035" t="str">
            <v/>
          </cell>
          <cell r="AN1035">
            <v>0</v>
          </cell>
          <cell r="AO1035">
            <v>0</v>
          </cell>
          <cell r="AP1035" t="str">
            <v>N/A</v>
          </cell>
          <cell r="AQ1035">
            <v>0</v>
          </cell>
          <cell r="AR1035">
            <v>0</v>
          </cell>
          <cell r="AS1035" t="str">
            <v>N/A</v>
          </cell>
          <cell r="AT1035" t="str">
            <v xml:space="preserve">FRI Lease </v>
          </cell>
          <cell r="AU1035">
            <v>0</v>
          </cell>
          <cell r="AV1035" t="str">
            <v>Tenant</v>
          </cell>
          <cell r="AW1035" t="str">
            <v>Tenant Direct to Supplier</v>
          </cell>
          <cell r="AX1035" t="str">
            <v>Tenant Direct to Supplier</v>
          </cell>
          <cell r="AY1035" t="str">
            <v>Tenant Direct to Supplier</v>
          </cell>
          <cell r="AZ1035" t="str">
            <v>Registered</v>
          </cell>
          <cell r="BA1035" t="str">
            <v>BK361856</v>
          </cell>
          <cell r="BB1035">
            <v>0</v>
          </cell>
          <cell r="BC1035" t="str">
            <v>Tenant</v>
          </cell>
          <cell r="BD1035" t="str">
            <v>RBC</v>
          </cell>
          <cell r="BE1035">
            <v>1006762022101</v>
          </cell>
          <cell r="BF1035">
            <v>0</v>
          </cell>
        </row>
        <row r="1036">
          <cell r="C1036" t="str">
            <v>UPP6</v>
          </cell>
          <cell r="D1036" t="str">
            <v>NJAA</v>
          </cell>
          <cell r="E1036" t="str">
            <v>N002:UPP (1) to UOR Underlease Northcourt House, 12 Northcourt Avenue, Reading (RG2 7HA).</v>
          </cell>
          <cell r="F1036" t="str">
            <v>Hall of Residence</v>
          </cell>
          <cell r="G1036">
            <v>0</v>
          </cell>
          <cell r="H1036" t="str">
            <v>Acres</v>
          </cell>
          <cell r="I1036">
            <v>0</v>
          </cell>
          <cell r="J1036">
            <v>0</v>
          </cell>
          <cell r="K1036" t="str">
            <v>UPP (Reading 1) Limited (co 07637481),  40 Gracechurch Street, London, EC3V OBT</v>
          </cell>
          <cell r="L1036" t="str">
            <v>University of Reading  Whiteknights House, PO Box 217, Reading, RG6 6AH</v>
          </cell>
          <cell r="M1036" t="str">
            <v>0118 378 8333</v>
          </cell>
          <cell r="N1036" t="str">
            <v>Chris.reeve@reading.ac.uk</v>
          </cell>
          <cell r="O1036" t="str">
            <v>University of Reading  Whiteknights House, PO Box 217, Reading, RG6 6AH</v>
          </cell>
          <cell r="P1036" t="str">
            <v>Lease (54 Protected)</v>
          </cell>
          <cell r="Q1036" t="str">
            <v>Commercial Lease Drive</v>
          </cell>
          <cell r="R1036">
            <v>40552</v>
          </cell>
          <cell r="S1036">
            <v>0</v>
          </cell>
          <cell r="T1036">
            <v>86570</v>
          </cell>
          <cell r="U1036" t="str">
            <v>UPP to UOR Underlease</v>
          </cell>
          <cell r="V1036">
            <v>0</v>
          </cell>
          <cell r="W1036">
            <v>0</v>
          </cell>
          <cell r="X1036">
            <v>0</v>
          </cell>
          <cell r="Y1036">
            <v>0</v>
          </cell>
          <cell r="Z1036">
            <v>0</v>
          </cell>
          <cell r="AA1036">
            <v>0</v>
          </cell>
          <cell r="AB1036">
            <v>0</v>
          </cell>
          <cell r="AC1036" t="str">
            <v>N/A</v>
          </cell>
          <cell r="AD1036">
            <v>0</v>
          </cell>
          <cell r="AE1036">
            <v>0</v>
          </cell>
          <cell r="AF1036">
            <v>0</v>
          </cell>
          <cell r="AG1036">
            <v>0</v>
          </cell>
          <cell r="AH1036">
            <v>0</v>
          </cell>
          <cell r="AI1036" t="str">
            <v>No VAT</v>
          </cell>
          <cell r="AJ1036">
            <v>0</v>
          </cell>
          <cell r="AK1036">
            <v>0</v>
          </cell>
          <cell r="AL1036">
            <v>1</v>
          </cell>
          <cell r="AM1036" t="str">
            <v/>
          </cell>
          <cell r="AN1036">
            <v>0</v>
          </cell>
          <cell r="AO1036">
            <v>0</v>
          </cell>
          <cell r="AP1036" t="str">
            <v>N/A</v>
          </cell>
          <cell r="AQ1036">
            <v>0</v>
          </cell>
          <cell r="AR1036">
            <v>0</v>
          </cell>
          <cell r="AS1036" t="str">
            <v>N/A</v>
          </cell>
          <cell r="AT1036" t="str">
            <v xml:space="preserve">UPP </v>
          </cell>
          <cell r="AU1036">
            <v>0</v>
          </cell>
          <cell r="AV1036" t="str">
            <v>Tenant</v>
          </cell>
          <cell r="AW1036" t="str">
            <v>Tenant Direct to Supplier</v>
          </cell>
          <cell r="AX1036" t="str">
            <v>Tenant Direct to Supplier</v>
          </cell>
          <cell r="AY1036" t="str">
            <v>Tenant Direct to Supplier</v>
          </cell>
          <cell r="AZ1036" t="str">
            <v>Registered</v>
          </cell>
          <cell r="BA1036" t="str">
            <v>BK361856</v>
          </cell>
          <cell r="BB1036">
            <v>0</v>
          </cell>
          <cell r="BC1036" t="str">
            <v>Tenant</v>
          </cell>
          <cell r="BD1036" t="str">
            <v>RBC</v>
          </cell>
          <cell r="BE1036">
            <v>1006762022101</v>
          </cell>
          <cell r="BF1036">
            <v>0</v>
          </cell>
        </row>
        <row r="1037">
          <cell r="C1037" t="str">
            <v>SSE2</v>
          </cell>
          <cell r="D1037" t="str">
            <v>NJAA</v>
          </cell>
          <cell r="E1037" t="str">
            <v>K804: SSE Electricity Sub Station, Redlands Road</v>
          </cell>
          <cell r="F1037" t="str">
            <v>Other</v>
          </cell>
          <cell r="G1037">
            <v>0</v>
          </cell>
          <cell r="H1037" t="str">
            <v>m² GIA</v>
          </cell>
          <cell r="I1037">
            <v>0</v>
          </cell>
          <cell r="J1037">
            <v>0</v>
          </cell>
          <cell r="K1037" t="str">
            <v>University of Reading  Whiteknights House, PO Box 217, Reading, RG6 6AH</v>
          </cell>
          <cell r="L1037" t="str">
            <v>Southern Electric Power Distribution PLC (Co No4094290)</v>
          </cell>
          <cell r="M1037" t="str">
            <v xml:space="preserve">Adrain Coulling </v>
          </cell>
          <cell r="N1037">
            <v>0</v>
          </cell>
          <cell r="O1037" t="str">
            <v>54 Vastern Road, Reading, RG1 8BU</v>
          </cell>
          <cell r="P1037">
            <v>0</v>
          </cell>
          <cell r="Q1037" t="str">
            <v>Commercial Lease Drive</v>
          </cell>
          <cell r="R1037">
            <v>38205</v>
          </cell>
          <cell r="S1037">
            <v>0</v>
          </cell>
          <cell r="T1037">
            <v>74362</v>
          </cell>
          <cell r="U1037" t="str">
            <v>Long Lease to SSE</v>
          </cell>
          <cell r="V1037">
            <v>0</v>
          </cell>
          <cell r="W1037">
            <v>0</v>
          </cell>
          <cell r="X1037">
            <v>0</v>
          </cell>
          <cell r="Y1037">
            <v>0</v>
          </cell>
          <cell r="Z1037">
            <v>0</v>
          </cell>
          <cell r="AA1037">
            <v>0</v>
          </cell>
          <cell r="AB1037">
            <v>0</v>
          </cell>
          <cell r="AC1037" t="str">
            <v>N/A</v>
          </cell>
          <cell r="AD1037">
            <v>0</v>
          </cell>
          <cell r="AE1037" t="str">
            <v>N/A</v>
          </cell>
          <cell r="AF1037" t="str">
            <v>N/A</v>
          </cell>
          <cell r="AG1037">
            <v>0</v>
          </cell>
          <cell r="AH1037">
            <v>0</v>
          </cell>
          <cell r="AI1037">
            <v>0</v>
          </cell>
          <cell r="AJ1037">
            <v>0</v>
          </cell>
          <cell r="AK1037">
            <v>0</v>
          </cell>
          <cell r="AL1037">
            <v>0</v>
          </cell>
          <cell r="AM1037" t="str">
            <v/>
          </cell>
          <cell r="AN1037" t="str">
            <v>N/A</v>
          </cell>
          <cell r="AO1037">
            <v>0</v>
          </cell>
          <cell r="AP1037" t="str">
            <v>N/A</v>
          </cell>
          <cell r="AQ1037">
            <v>0</v>
          </cell>
          <cell r="AR1037">
            <v>0</v>
          </cell>
          <cell r="AS1037" t="str">
            <v>N/A</v>
          </cell>
          <cell r="AT1037" t="str">
            <v xml:space="preserve">FRI Lease </v>
          </cell>
          <cell r="AU1037">
            <v>0</v>
          </cell>
          <cell r="AV1037" t="str">
            <v>Tenant</v>
          </cell>
          <cell r="AW1037" t="str">
            <v>Tenant Direct to Supplier</v>
          </cell>
          <cell r="AX1037" t="str">
            <v>Tenant Direct to Supplier</v>
          </cell>
          <cell r="AY1037" t="str">
            <v>Tenant Direct to Supplier</v>
          </cell>
          <cell r="AZ1037" t="str">
            <v>Registered</v>
          </cell>
          <cell r="BA1037" t="str">
            <v>BK436945</v>
          </cell>
          <cell r="BB1037">
            <v>0</v>
          </cell>
          <cell r="BC1037" t="str">
            <v>Tenant</v>
          </cell>
          <cell r="BD1037" t="str">
            <v>RBC</v>
          </cell>
          <cell r="BE1037" t="str">
            <v>Not Rated</v>
          </cell>
          <cell r="BF1037">
            <v>0</v>
          </cell>
        </row>
        <row r="1038">
          <cell r="C1038" t="str">
            <v>A2901400</v>
          </cell>
          <cell r="D1038" t="str">
            <v>NJAA</v>
          </cell>
          <cell r="E1038" t="str">
            <v>L014: G01,G02,G04, University of Law, London Road, University of Reading, London Road, Reading, RG1 5AQ</v>
          </cell>
          <cell r="F1038" t="str">
            <v>Other</v>
          </cell>
          <cell r="G1038">
            <v>0</v>
          </cell>
          <cell r="H1038" t="str">
            <v>m² NIA</v>
          </cell>
          <cell r="I1038">
            <v>0</v>
          </cell>
          <cell r="J1038">
            <v>0</v>
          </cell>
          <cell r="K1038" t="str">
            <v>University of Reading  Whiteknights House, PO Box 217, Reading, RG6 6AH</v>
          </cell>
          <cell r="L1038" t="str">
            <v xml:space="preserve">The University of Law </v>
          </cell>
          <cell r="M1038">
            <v>0</v>
          </cell>
          <cell r="N1038">
            <v>0</v>
          </cell>
          <cell r="O1038" t="str">
            <v>Braboeuf Manor, St Catherines, Guildford, Surrey GU3 1HA</v>
          </cell>
          <cell r="P1038" t="str">
            <v>Licence</v>
          </cell>
          <cell r="Q1038" t="str">
            <v>Commercial Lease Drive</v>
          </cell>
          <cell r="R1038">
            <v>43374</v>
          </cell>
          <cell r="S1038">
            <v>0</v>
          </cell>
          <cell r="T1038">
            <v>43738</v>
          </cell>
          <cell r="U1038">
            <v>0</v>
          </cell>
          <cell r="V1038">
            <v>0</v>
          </cell>
          <cell r="W1038">
            <v>0</v>
          </cell>
          <cell r="X1038">
            <v>0</v>
          </cell>
          <cell r="Y1038">
            <v>0</v>
          </cell>
          <cell r="Z1038">
            <v>0</v>
          </cell>
          <cell r="AA1038">
            <v>0</v>
          </cell>
          <cell r="AB1038">
            <v>0</v>
          </cell>
          <cell r="AC1038" t="str">
            <v>N/A</v>
          </cell>
          <cell r="AD1038">
            <v>0</v>
          </cell>
          <cell r="AE1038" t="str">
            <v>Mutual Landlord and Tenant</v>
          </cell>
          <cell r="AF1038" t="str">
            <v>Written notice provided by the Licensee to the Licensor by 31 March each calendar year</v>
          </cell>
          <cell r="AG1038">
            <v>0</v>
          </cell>
          <cell r="AH1038" t="str">
            <v>Peppercorn</v>
          </cell>
          <cell r="AI1038" t="str">
            <v>No VAT</v>
          </cell>
          <cell r="AJ1038">
            <v>0</v>
          </cell>
          <cell r="AK1038">
            <v>0</v>
          </cell>
          <cell r="AL1038" t="str">
            <v>Peppercorn</v>
          </cell>
          <cell r="AM1038" t="str">
            <v/>
          </cell>
          <cell r="AN1038" t="str">
            <v>If Demanded</v>
          </cell>
          <cell r="AO1038" t="str">
            <v>No</v>
          </cell>
          <cell r="AP1038">
            <v>0</v>
          </cell>
          <cell r="AQ1038">
            <v>0</v>
          </cell>
          <cell r="AR1038" t="str">
            <v>N/A</v>
          </cell>
          <cell r="AS1038">
            <v>0</v>
          </cell>
          <cell r="AT1038">
            <v>0</v>
          </cell>
          <cell r="AU1038">
            <v>0</v>
          </cell>
          <cell r="AV1038">
            <v>0</v>
          </cell>
          <cell r="AW1038" t="str">
            <v xml:space="preserve">Included in Rent </v>
          </cell>
          <cell r="AX1038" t="str">
            <v xml:space="preserve">Included in Rent </v>
          </cell>
          <cell r="AY1038" t="str">
            <v xml:space="preserve">Included in Rent </v>
          </cell>
          <cell r="AZ1038" t="str">
            <v>Registered</v>
          </cell>
          <cell r="BA1038" t="str">
            <v>BK382897</v>
          </cell>
          <cell r="BB1038">
            <v>0</v>
          </cell>
          <cell r="BC1038" t="str">
            <v>Tenant</v>
          </cell>
          <cell r="BD1038" t="str">
            <v>RBC</v>
          </cell>
          <cell r="BE1038" t="str">
            <v>Not Rated</v>
          </cell>
          <cell r="BF1038">
            <v>0</v>
          </cell>
        </row>
        <row r="1039">
          <cell r="C1039" t="str">
            <v>B3118217</v>
          </cell>
          <cell r="D1039" t="str">
            <v>BAFR</v>
          </cell>
          <cell r="E1039" t="str">
            <v xml:space="preserve">L011: Rooms G05, G06, G07 G08, G09 and G10, Building L11, London Road, The University of Reading, London Road, Reading, RG1 5AQ </v>
          </cell>
          <cell r="F1039" t="str">
            <v>Office</v>
          </cell>
          <cell r="G1039">
            <v>122.48</v>
          </cell>
          <cell r="H1039" t="str">
            <v>m² NIA</v>
          </cell>
          <cell r="I1039">
            <v>0</v>
          </cell>
          <cell r="J1039">
            <v>0</v>
          </cell>
          <cell r="K1039" t="str">
            <v>University of Reading  Whiteknights House, PO Box 217, Reading, RG6 6AH</v>
          </cell>
          <cell r="L1039" t="str">
            <v>Berkshire Healthcare NHS Foundation Trust</v>
          </cell>
          <cell r="M1039" t="str">
            <v xml:space="preserve">Mike Hendy 07899 992463 / Mike Perks 07951 929600 / 01753 638640, Garima Kashyap
Lead Administrator
CAMHS
Tele number: 0118 3788926
</v>
          </cell>
          <cell r="N1039" t="str">
            <v>accounts.payable@berkshire.nhs.uk; mike.perks@berkshire.nhs.uk; Garima.Kashyap@ Berkshire.nhs.uk</v>
          </cell>
          <cell r="O1039" t="str">
            <v>Fitzwilliam House, Skimped Hill Lane, Bracknell, Berkshire, RG12 1BQ</v>
          </cell>
          <cell r="P1039" t="str">
            <v>Lease (exc 54 Act)</v>
          </cell>
          <cell r="Q1039" t="str">
            <v>Commercial Lease Drive</v>
          </cell>
          <cell r="R1039">
            <v>42832</v>
          </cell>
          <cell r="S1039">
            <v>0</v>
          </cell>
          <cell r="T1039">
            <v>44657</v>
          </cell>
          <cell r="U1039" t="str">
            <v>Rent to be increased from 7th April 2018 to £22,277.01 as part of rent review Previous Rent £21,500</v>
          </cell>
          <cell r="V1039">
            <v>0</v>
          </cell>
          <cell r="W1039">
            <v>0</v>
          </cell>
          <cell r="X1039">
            <v>0</v>
          </cell>
          <cell r="Y1039">
            <v>0</v>
          </cell>
          <cell r="Z1039">
            <v>0</v>
          </cell>
          <cell r="AA1039">
            <v>0</v>
          </cell>
          <cell r="AB1039">
            <v>43562</v>
          </cell>
          <cell r="AC1039" t="str">
            <v>RPI</v>
          </cell>
          <cell r="AD1039" t="str">
            <v>Rent to be increased from 7th April 2018 to £22,277.01 as part of rent review Previous Rent £21,500</v>
          </cell>
          <cell r="AE1039" t="str">
            <v>Mutual Landlord and Tenant</v>
          </cell>
          <cell r="AF1039" t="str">
            <v>6 months</v>
          </cell>
          <cell r="AG1039">
            <v>0</v>
          </cell>
          <cell r="AH1039">
            <v>22277.01</v>
          </cell>
          <cell r="AI1039" t="str">
            <v>No VAT</v>
          </cell>
          <cell r="AJ1039">
            <v>0</v>
          </cell>
          <cell r="AK1039" t="str">
            <v>IR</v>
          </cell>
          <cell r="AL1039">
            <v>27000</v>
          </cell>
          <cell r="AM1039">
            <v>181.88283801436967</v>
          </cell>
          <cell r="AN1039" t="str">
            <v>Quart in Advance (UOR Qtr dates)</v>
          </cell>
          <cell r="AO1039" t="str">
            <v>No</v>
          </cell>
          <cell r="AP1039">
            <v>0</v>
          </cell>
          <cell r="AQ1039">
            <v>0</v>
          </cell>
          <cell r="AR1039" t="str">
            <v>N/A</v>
          </cell>
          <cell r="AS1039" t="str">
            <v>Invoiced by Walmsleys</v>
          </cell>
          <cell r="AT1039" t="str">
            <v>Landlord External Repairs Only</v>
          </cell>
          <cell r="AU1039">
            <v>0</v>
          </cell>
          <cell r="AV1039">
            <v>0</v>
          </cell>
          <cell r="AW1039" t="str">
            <v>Included in Rent</v>
          </cell>
          <cell r="AX1039" t="str">
            <v>Included in Rent</v>
          </cell>
          <cell r="AY1039" t="str">
            <v xml:space="preserve">Included in Rent </v>
          </cell>
          <cell r="AZ1039" t="str">
            <v>Registered</v>
          </cell>
          <cell r="BA1039" t="str">
            <v>BK382897</v>
          </cell>
          <cell r="BB1039">
            <v>0</v>
          </cell>
          <cell r="BC1039" t="str">
            <v>Tenant</v>
          </cell>
          <cell r="BD1039" t="str">
            <v>RBC</v>
          </cell>
          <cell r="BE1039" t="str">
            <v>Not Rated</v>
          </cell>
          <cell r="BF1039">
            <v>0</v>
          </cell>
        </row>
        <row r="1040">
          <cell r="C1040" t="str">
            <v>B3152308</v>
          </cell>
          <cell r="D1040" t="str">
            <v>BAFR</v>
          </cell>
          <cell r="E1040" t="str">
            <v>L014: Room G17, G18, G19, G20, G21,G22 Building L14, The University of Reading, London Road, Reading, RG1 5AQ</v>
          </cell>
          <cell r="F1040" t="str">
            <v>Office</v>
          </cell>
          <cell r="G1040">
            <v>66</v>
          </cell>
          <cell r="H1040" t="str">
            <v>m² NIA</v>
          </cell>
          <cell r="I1040">
            <v>0</v>
          </cell>
          <cell r="J1040">
            <v>0</v>
          </cell>
          <cell r="K1040" t="str">
            <v>University of Reading  Whiteknights House, PO Box 217, Reading, RG6 6AH</v>
          </cell>
          <cell r="L1040" t="str">
            <v>Business Navigation Services Limited</v>
          </cell>
          <cell r="M1040" t="str">
            <v>0118 9637442 -07804 984087</v>
          </cell>
          <cell r="N1040" t="str">
            <v>iansquires@businessplanguys.com</v>
          </cell>
          <cell r="O1040" t="str">
            <v>400 Thames Valley Park Drive, Thames Valley Park, Reading, Berkshire, RG6 1PT</v>
          </cell>
          <cell r="P1040" t="str">
            <v>Lease (exc 54 Act)</v>
          </cell>
          <cell r="Q1040" t="str">
            <v>Commercial Lease Drive</v>
          </cell>
          <cell r="R1040">
            <v>43539</v>
          </cell>
          <cell r="S1040">
            <v>0</v>
          </cell>
          <cell r="T1040">
            <v>44634</v>
          </cell>
          <cell r="U1040" t="str">
            <v>New Lease Completed at £19,500pa from 15th March 2019-  Generic Robotics surrendered from 8th March 2019</v>
          </cell>
          <cell r="V1040">
            <v>0</v>
          </cell>
          <cell r="W1040">
            <v>0</v>
          </cell>
          <cell r="X1040">
            <v>0</v>
          </cell>
          <cell r="Y1040">
            <v>0</v>
          </cell>
          <cell r="Z1040">
            <v>0</v>
          </cell>
          <cell r="AA1040">
            <v>0</v>
          </cell>
          <cell r="AB1040">
            <v>0</v>
          </cell>
          <cell r="AC1040" t="str">
            <v>N/A</v>
          </cell>
          <cell r="AD1040">
            <v>0</v>
          </cell>
          <cell r="AE1040" t="str">
            <v>Mutual Landlord and Tenant</v>
          </cell>
          <cell r="AF1040" t="str">
            <v>6 months (Only after 2 years)</v>
          </cell>
          <cell r="AG1040">
            <v>0</v>
          </cell>
          <cell r="AH1040">
            <v>19500</v>
          </cell>
          <cell r="AI1040" t="str">
            <v>No VAT</v>
          </cell>
          <cell r="AJ1040">
            <v>0</v>
          </cell>
          <cell r="AK1040" t="str">
            <v>IR</v>
          </cell>
          <cell r="AL1040">
            <v>19500</v>
          </cell>
          <cell r="AM1040">
            <v>295.45454545454544</v>
          </cell>
          <cell r="AN1040" t="str">
            <v>Quart in Advance (UOR Qtr dates)</v>
          </cell>
          <cell r="AO1040" t="str">
            <v>No</v>
          </cell>
          <cell r="AP1040">
            <v>0</v>
          </cell>
          <cell r="AQ1040">
            <v>0</v>
          </cell>
          <cell r="AR1040" t="str">
            <v>N/A</v>
          </cell>
          <cell r="AS1040" t="str">
            <v>Invoiced by Walmsleys</v>
          </cell>
          <cell r="AT1040" t="str">
            <v>Landlord External Repairs Only</v>
          </cell>
          <cell r="AU1040">
            <v>0</v>
          </cell>
          <cell r="AV1040">
            <v>0</v>
          </cell>
          <cell r="AW1040" t="str">
            <v xml:space="preserve">Tenant to be recharged </v>
          </cell>
          <cell r="AX1040" t="str">
            <v>Tenant to be Recharged</v>
          </cell>
          <cell r="AY1040" t="str">
            <v xml:space="preserve">Included in Rent </v>
          </cell>
          <cell r="AZ1040" t="str">
            <v xml:space="preserve">Registered </v>
          </cell>
          <cell r="BA1040" t="str">
            <v>BK382897</v>
          </cell>
          <cell r="BB1040" t="str">
            <v>B</v>
          </cell>
          <cell r="BC1040" t="str">
            <v xml:space="preserve">Tenant </v>
          </cell>
          <cell r="BD1040" t="str">
            <v>RBC</v>
          </cell>
          <cell r="BE1040" t="str">
            <v>1005905014G22</v>
          </cell>
          <cell r="BF1040">
            <v>4050</v>
          </cell>
        </row>
        <row r="1041">
          <cell r="C1041" t="str">
            <v>B3152309</v>
          </cell>
          <cell r="D1041" t="str">
            <v>BAFR</v>
          </cell>
          <cell r="E1041" t="str">
            <v>L014: First Floor, Building L14, The University of Reading, London Road, RG1 5AQ</v>
          </cell>
          <cell r="F1041" t="str">
            <v>Office</v>
          </cell>
          <cell r="G1041">
            <v>54</v>
          </cell>
          <cell r="H1041" t="str">
            <v>m² NIA</v>
          </cell>
          <cell r="I1041">
            <v>0</v>
          </cell>
          <cell r="J1041">
            <v>0</v>
          </cell>
          <cell r="K1041" t="str">
            <v>University of Reading  Whiteknights House, PO Box 217, Reading, RG6 6AH</v>
          </cell>
          <cell r="L1041" t="str">
            <v>Sylvian Care Limited</v>
          </cell>
          <cell r="M1041" t="str">
            <v>0118 3273232</v>
          </cell>
          <cell r="N1041" t="str">
            <v>silviu@sylviancare.co.uk</v>
          </cell>
          <cell r="O1041" t="str">
            <v>14 Ripley Road Tilehurst Reading Berkshire RG30 6UD</v>
          </cell>
          <cell r="P1041" t="str">
            <v>Lease (exc 54 Act)</v>
          </cell>
          <cell r="Q1041" t="str">
            <v>Commercial Lease Drive</v>
          </cell>
          <cell r="R1041">
            <v>42695</v>
          </cell>
          <cell r="S1041">
            <v>42705</v>
          </cell>
          <cell r="T1041">
            <v>43789</v>
          </cell>
          <cell r="U1041" t="str">
            <v>Rent to be reviewed to £12,462.06 w.e.f 21st November 2017.  Previous Rent £12,000- CEASE BILLING 20/11/2019 Lease renewal being dealt with by John Fry</v>
          </cell>
          <cell r="V1041" t="str">
            <v>John Fry - Dunster and Morton</v>
          </cell>
          <cell r="W1041">
            <v>0</v>
          </cell>
          <cell r="X1041">
            <v>0</v>
          </cell>
          <cell r="Y1041">
            <v>0</v>
          </cell>
          <cell r="Z1041">
            <v>0</v>
          </cell>
          <cell r="AA1041">
            <v>0</v>
          </cell>
          <cell r="AB1041">
            <v>43425</v>
          </cell>
          <cell r="AC1041" t="str">
            <v>RPI</v>
          </cell>
          <cell r="AD1041" t="str">
            <v>Rent to be reviewed to £12,462.06 w.e.f 21st November 2017.  Previous Rent £12,000</v>
          </cell>
          <cell r="AE1041" t="str">
            <v>Mutual Landlord and Tenant</v>
          </cell>
          <cell r="AF1041" t="str">
            <v>6 months</v>
          </cell>
          <cell r="AG1041">
            <v>0</v>
          </cell>
          <cell r="AH1041">
            <v>12462.06</v>
          </cell>
          <cell r="AI1041" t="str">
            <v>No VAT</v>
          </cell>
          <cell r="AJ1041">
            <v>0</v>
          </cell>
          <cell r="AK1041" t="str">
            <v>IR</v>
          </cell>
          <cell r="AL1041">
            <v>12462.06</v>
          </cell>
          <cell r="AM1041">
            <v>230.77888888888887</v>
          </cell>
          <cell r="AN1041" t="str">
            <v>Quart in Advance (UOR Qtr dates)</v>
          </cell>
          <cell r="AO1041" t="str">
            <v>No</v>
          </cell>
          <cell r="AP1041">
            <v>0</v>
          </cell>
          <cell r="AQ1041">
            <v>0</v>
          </cell>
          <cell r="AR1041">
            <v>0</v>
          </cell>
          <cell r="AS1041" t="str">
            <v>Invoiced by Walmsleys</v>
          </cell>
          <cell r="AT1041" t="str">
            <v>Landlord External Repairs Only</v>
          </cell>
          <cell r="AU1041">
            <v>0</v>
          </cell>
          <cell r="AV1041">
            <v>0</v>
          </cell>
          <cell r="AW1041" t="str">
            <v xml:space="preserve">Included in Rent </v>
          </cell>
          <cell r="AX1041" t="str">
            <v>Tenant Recharged</v>
          </cell>
          <cell r="AY1041" t="str">
            <v xml:space="preserve">Included in Rent </v>
          </cell>
          <cell r="AZ1041" t="str">
            <v xml:space="preserve">Registered </v>
          </cell>
          <cell r="BA1041" t="str">
            <v>BK382897</v>
          </cell>
          <cell r="BB1041" t="str">
            <v>B</v>
          </cell>
          <cell r="BC1041" t="str">
            <v xml:space="preserve">Tenant </v>
          </cell>
          <cell r="BD1041" t="str">
            <v>RBC</v>
          </cell>
          <cell r="BE1041" t="str">
            <v>1005905014001</v>
          </cell>
          <cell r="BF1041">
            <v>4750</v>
          </cell>
        </row>
        <row r="1042">
          <cell r="C1042" t="str">
            <v>B3152310</v>
          </cell>
          <cell r="D1042" t="str">
            <v>BAFR</v>
          </cell>
          <cell r="E1042" t="str">
            <v>L014: PRG01, Former Maintenance Store, London Road, L014, The University of Reading, London Road, Reading, RG1 5AQ</v>
          </cell>
          <cell r="F1042" t="str">
            <v>Landlord</v>
          </cell>
          <cell r="G1042">
            <v>83</v>
          </cell>
          <cell r="H1042" t="str">
            <v>m² GIA</v>
          </cell>
          <cell r="I1042">
            <v>0</v>
          </cell>
          <cell r="J1042">
            <v>0</v>
          </cell>
          <cell r="K1042" t="str">
            <v>University of Reading  Whiteknights House, PO Box 217, Reading, RG6 6AH</v>
          </cell>
          <cell r="L1042" t="str">
            <v>Ardmore Language Schools Limited</v>
          </cell>
          <cell r="M1042" t="str">
            <v xml:space="preserve">01628 826699 </v>
          </cell>
          <cell r="N1042" t="str">
            <v>accounts@theardmoregroup.com for billing.  Other emails are martin@theardmoregroup.com  and davidbridges@theardmoregroup.com</v>
          </cell>
          <cell r="O1042" t="str">
            <v>Berkshire College Hall Place Burchetts Green Berkshire SL6 6QR</v>
          </cell>
          <cell r="P1042" t="str">
            <v>Lease (exc 54 Act)</v>
          </cell>
          <cell r="Q1042" t="str">
            <v>Commercial Lease Drive</v>
          </cell>
          <cell r="R1042">
            <v>43469</v>
          </cell>
          <cell r="S1042">
            <v>0</v>
          </cell>
          <cell r="T1042">
            <v>44199</v>
          </cell>
          <cell r="U1042" t="str">
            <v xml:space="preserve">Tenant Break on 29th December 2019 </v>
          </cell>
          <cell r="V1042">
            <v>0</v>
          </cell>
          <cell r="W1042">
            <v>0</v>
          </cell>
          <cell r="X1042">
            <v>0</v>
          </cell>
          <cell r="Y1042">
            <v>0</v>
          </cell>
          <cell r="Z1042">
            <v>0</v>
          </cell>
          <cell r="AA1042">
            <v>0</v>
          </cell>
          <cell r="AB1042">
            <v>43834</v>
          </cell>
          <cell r="AC1042" t="str">
            <v>RPI</v>
          </cell>
          <cell r="AD1042" t="str">
            <v xml:space="preserve">Annual </v>
          </cell>
          <cell r="AE1042" t="str">
            <v>Mutual Landlord and Tenant</v>
          </cell>
          <cell r="AF1042" t="str">
            <v>6 months</v>
          </cell>
          <cell r="AG1042">
            <v>43828</v>
          </cell>
          <cell r="AH1042">
            <v>8500</v>
          </cell>
          <cell r="AI1042" t="str">
            <v>No VAT</v>
          </cell>
          <cell r="AJ1042">
            <v>0</v>
          </cell>
          <cell r="AK1042" t="str">
            <v>IR</v>
          </cell>
          <cell r="AL1042">
            <v>8500</v>
          </cell>
          <cell r="AM1042">
            <v>102.40963855421687</v>
          </cell>
          <cell r="AN1042" t="str">
            <v>Quart in Advance (UOR Qtr dates)</v>
          </cell>
          <cell r="AO1042" t="str">
            <v>No</v>
          </cell>
          <cell r="AP1042">
            <v>0</v>
          </cell>
          <cell r="AQ1042">
            <v>0</v>
          </cell>
          <cell r="AR1042" t="str">
            <v>N/A</v>
          </cell>
          <cell r="AS1042" t="str">
            <v>Invoiced by Walmsleys</v>
          </cell>
          <cell r="AT1042" t="str">
            <v>Landlord External Repairs Only</v>
          </cell>
          <cell r="AU1042">
            <v>0</v>
          </cell>
          <cell r="AV1042">
            <v>0</v>
          </cell>
          <cell r="AW1042" t="str">
            <v>Tenant Pays</v>
          </cell>
          <cell r="AX1042" t="str">
            <v>Tenant Pays</v>
          </cell>
          <cell r="AY1042" t="str">
            <v>Tenant Pays</v>
          </cell>
          <cell r="AZ1042" t="str">
            <v xml:space="preserve">Registered </v>
          </cell>
          <cell r="BA1042" t="str">
            <v>BK382897</v>
          </cell>
          <cell r="BB1042" t="str">
            <v>B</v>
          </cell>
          <cell r="BC1042" t="str">
            <v>N/A</v>
          </cell>
          <cell r="BD1042" t="str">
            <v>RBC</v>
          </cell>
          <cell r="BE1042" t="str">
            <v>Not Rated</v>
          </cell>
          <cell r="BF1042" t="str">
            <v/>
          </cell>
        </row>
        <row r="1043">
          <cell r="C1043" t="str">
            <v>B2506002</v>
          </cell>
          <cell r="D1043" t="str">
            <v>BAFR</v>
          </cell>
          <cell r="E1043" t="str">
            <v>L024: Room 120, Building L024, London Road, The University of Reading, Reading, RG1 5AQ</v>
          </cell>
          <cell r="F1043" t="str">
            <v>Office</v>
          </cell>
          <cell r="G1043">
            <v>51.93</v>
          </cell>
          <cell r="H1043" t="str">
            <v>m² NIA</v>
          </cell>
          <cell r="I1043">
            <v>0</v>
          </cell>
          <cell r="J1043">
            <v>0</v>
          </cell>
          <cell r="K1043" t="str">
            <v>University of Reading  Whiteknights House, PO Box 217, Reading, RG6 6AH</v>
          </cell>
          <cell r="L1043" t="str">
            <v xml:space="preserve">Future Decisions Limited </v>
          </cell>
          <cell r="M1043" t="str">
            <v>Richard McElligott 07908 198108</v>
          </cell>
          <cell r="N1043" t="str">
            <v>Richard@futuredecisions.net</v>
          </cell>
          <cell r="O1043" t="str">
            <v>12 Park Lane, Tilehurst, Reading, Berkshire, RG31 5DL</v>
          </cell>
          <cell r="P1043" t="str">
            <v>Lease (exc 54 Act)</v>
          </cell>
          <cell r="Q1043" t="str">
            <v>Commercial Lease Drive</v>
          </cell>
          <cell r="R1043">
            <v>43712</v>
          </cell>
          <cell r="S1043">
            <v>0</v>
          </cell>
          <cell r="T1043">
            <v>44807</v>
          </cell>
          <cell r="U1043" t="str">
            <v>Previous tenant - Generic Robotics Limited left on 12/10/2018. 01189 357 087  -  Future Decisions Limited -New Lease in place from 04/09/2019 at £8,500 pa</v>
          </cell>
          <cell r="V1043">
            <v>0</v>
          </cell>
          <cell r="W1043">
            <v>0</v>
          </cell>
          <cell r="X1043">
            <v>0</v>
          </cell>
          <cell r="Y1043">
            <v>0</v>
          </cell>
          <cell r="Z1043">
            <v>0</v>
          </cell>
          <cell r="AA1043">
            <v>0</v>
          </cell>
          <cell r="AB1043">
            <v>0</v>
          </cell>
          <cell r="AC1043" t="str">
            <v>N/A</v>
          </cell>
          <cell r="AD1043">
            <v>0</v>
          </cell>
          <cell r="AE1043" t="str">
            <v>Mutual Landlord and Tenant</v>
          </cell>
          <cell r="AF1043" t="str">
            <v>A date which is on or after the second anniversary of the commencement of the Term and at least six months after the service of the Break Notice</v>
          </cell>
          <cell r="AG1043">
            <v>0</v>
          </cell>
          <cell r="AH1043">
            <v>8500</v>
          </cell>
          <cell r="AI1043" t="str">
            <v>No VAT</v>
          </cell>
          <cell r="AJ1043">
            <v>0</v>
          </cell>
          <cell r="AK1043" t="str">
            <v>IR</v>
          </cell>
          <cell r="AL1043">
            <v>8500</v>
          </cell>
          <cell r="AM1043">
            <v>163.68187945310996</v>
          </cell>
          <cell r="AN1043" t="str">
            <v>Quart in Advance (UOR Qtr dates)</v>
          </cell>
          <cell r="AO1043" t="str">
            <v>No</v>
          </cell>
          <cell r="AP1043">
            <v>0</v>
          </cell>
          <cell r="AQ1043">
            <v>0</v>
          </cell>
          <cell r="AR1043" t="str">
            <v xml:space="preserve">N/A </v>
          </cell>
          <cell r="AS1043" t="str">
            <v>Invoiced by Walmsleys</v>
          </cell>
          <cell r="AT1043" t="str">
            <v>Landlord External Repairs Only</v>
          </cell>
          <cell r="AU1043">
            <v>0</v>
          </cell>
          <cell r="AV1043">
            <v>0</v>
          </cell>
          <cell r="AW1043" t="str">
            <v xml:space="preserve">Included in Rent </v>
          </cell>
          <cell r="AX1043" t="str">
            <v xml:space="preserve">Included in Rent </v>
          </cell>
          <cell r="AY1043" t="str">
            <v xml:space="preserve">Included in Rent </v>
          </cell>
          <cell r="AZ1043" t="str">
            <v xml:space="preserve">Registered </v>
          </cell>
          <cell r="BA1043" t="str">
            <v>BK382897</v>
          </cell>
          <cell r="BB1043" t="str">
            <v>B</v>
          </cell>
          <cell r="BC1043" t="str">
            <v xml:space="preserve">Tenant </v>
          </cell>
          <cell r="BD1043" t="str">
            <v>RBC</v>
          </cell>
          <cell r="BE1043" t="str">
            <v>Not Rated</v>
          </cell>
          <cell r="BF1043">
            <v>0</v>
          </cell>
        </row>
        <row r="1044">
          <cell r="C1044" t="str">
            <v>A2901400 (A)</v>
          </cell>
          <cell r="D1044" t="str">
            <v>BAFR</v>
          </cell>
          <cell r="E1044" t="str">
            <v>L024: Room 119, University of Law, Building L024, London Road, The University of Reading, Reading, RG1 5AQ</v>
          </cell>
          <cell r="F1044" t="str">
            <v>Office</v>
          </cell>
          <cell r="G1044">
            <v>30.14</v>
          </cell>
          <cell r="H1044" t="str">
            <v>m² NIA</v>
          </cell>
          <cell r="I1044">
            <v>0</v>
          </cell>
          <cell r="J1044">
            <v>0</v>
          </cell>
          <cell r="K1044" t="str">
            <v>University of Reading  Whiteknights House, PO Box 217, Reading, RG6 6AH</v>
          </cell>
          <cell r="L1044" t="str">
            <v xml:space="preserve">The University of Law </v>
          </cell>
          <cell r="M1044">
            <v>0</v>
          </cell>
          <cell r="N1044">
            <v>0</v>
          </cell>
          <cell r="O1044" t="str">
            <v>Braboeuf Manor, St Catherines, Guildford, Surrey GU3 1HA</v>
          </cell>
          <cell r="P1044" t="str">
            <v>Licence</v>
          </cell>
          <cell r="Q1044" t="str">
            <v>Commercial Lease Drive</v>
          </cell>
          <cell r="R1044">
            <v>43374</v>
          </cell>
          <cell r="S1044">
            <v>0</v>
          </cell>
          <cell r="T1044">
            <v>43738</v>
          </cell>
          <cell r="U1044" t="str">
            <v>Served Break Notice effective 30th Sept - CHR .  EASiTec moved out on 3/10/2018 - Ken Carter, ken.carter25@gmail.com, 121 Greys Road, Henley-on-Thames, Oxfordhsire, RG9 1TE</v>
          </cell>
          <cell r="V1044">
            <v>0</v>
          </cell>
          <cell r="W1044">
            <v>0</v>
          </cell>
          <cell r="X1044">
            <v>0</v>
          </cell>
          <cell r="Y1044">
            <v>0</v>
          </cell>
          <cell r="Z1044">
            <v>0</v>
          </cell>
          <cell r="AA1044">
            <v>0</v>
          </cell>
          <cell r="AB1044">
            <v>0</v>
          </cell>
          <cell r="AC1044" t="str">
            <v>N/A</v>
          </cell>
          <cell r="AD1044">
            <v>0</v>
          </cell>
          <cell r="AE1044" t="str">
            <v>Mutual Landlord and Tenant</v>
          </cell>
          <cell r="AF1044" t="str">
            <v xml:space="preserve">1 week </v>
          </cell>
          <cell r="AG1044">
            <v>0</v>
          </cell>
          <cell r="AH1044" t="str">
            <v>peppercorn</v>
          </cell>
          <cell r="AI1044" t="str">
            <v>No VAT</v>
          </cell>
          <cell r="AJ1044">
            <v>0</v>
          </cell>
          <cell r="AK1044" t="str">
            <v>IR</v>
          </cell>
          <cell r="AL1044" t="str">
            <v>Peppercorn</v>
          </cell>
          <cell r="AM1044" t="str">
            <v/>
          </cell>
          <cell r="AN1044" t="str">
            <v>If Demanded</v>
          </cell>
          <cell r="AO1044" t="str">
            <v>No</v>
          </cell>
          <cell r="AP1044">
            <v>0</v>
          </cell>
          <cell r="AQ1044">
            <v>0</v>
          </cell>
          <cell r="AR1044" t="str">
            <v>N/A</v>
          </cell>
          <cell r="AS1044">
            <v>0</v>
          </cell>
          <cell r="AT1044">
            <v>0</v>
          </cell>
          <cell r="AU1044" t="str">
            <v xml:space="preserve">Schedule of Condition </v>
          </cell>
          <cell r="AV1044">
            <v>0</v>
          </cell>
          <cell r="AW1044" t="str">
            <v xml:space="preserve">Included in Rent </v>
          </cell>
          <cell r="AX1044" t="str">
            <v xml:space="preserve">Included in Rent </v>
          </cell>
          <cell r="AY1044" t="str">
            <v xml:space="preserve">Included in Rent </v>
          </cell>
          <cell r="AZ1044" t="str">
            <v xml:space="preserve">Registered </v>
          </cell>
          <cell r="BA1044" t="str">
            <v>BK382897</v>
          </cell>
          <cell r="BB1044" t="str">
            <v>B</v>
          </cell>
          <cell r="BC1044" t="str">
            <v xml:space="preserve">Tenant </v>
          </cell>
          <cell r="BD1044" t="str">
            <v>RBC</v>
          </cell>
          <cell r="BE1044">
            <v>1005905119024</v>
          </cell>
          <cell r="BF1044">
            <v>0</v>
          </cell>
        </row>
        <row r="1045">
          <cell r="C1045" t="str">
            <v>B3018303</v>
          </cell>
          <cell r="D1045" t="str">
            <v>BAFR</v>
          </cell>
          <cell r="E1045" t="str">
            <v>L037: 16-40 London Road, Reading, Berkshire</v>
          </cell>
          <cell r="F1045" t="str">
            <v>Residential</v>
          </cell>
          <cell r="G1045">
            <v>0</v>
          </cell>
          <cell r="H1045" t="str">
            <v>m² GIA</v>
          </cell>
          <cell r="I1045">
            <v>0</v>
          </cell>
          <cell r="J1045">
            <v>0</v>
          </cell>
          <cell r="K1045" t="str">
            <v>University of Reading  Whiteknights House, PO Box 217, Reading, RG6 6AH</v>
          </cell>
          <cell r="L1045" t="str">
            <v>Thomas Homes Ltd (04676886)</v>
          </cell>
          <cell r="M1045" t="str">
            <v>James Thomas 01635 244146 / 01635 247950 / James Buckely 01183347373</v>
          </cell>
          <cell r="N1045" t="str">
            <v>ACopley@Chaneys-CS.com</v>
          </cell>
          <cell r="O1045" t="str">
            <v>Arlington House, Curridge, Thatcham, Berkshire, RG18 9EF</v>
          </cell>
          <cell r="P1045" t="str">
            <v>Lease (54 Protected)</v>
          </cell>
          <cell r="Q1045" t="str">
            <v>Commercial Lease Drive</v>
          </cell>
          <cell r="R1045">
            <v>43228</v>
          </cell>
          <cell r="S1045">
            <v>42736</v>
          </cell>
          <cell r="T1045">
            <v>89159</v>
          </cell>
          <cell r="U1045" t="str">
            <v>Premium of £350,000 plus VAT paid- 125 years plus 9 months</v>
          </cell>
          <cell r="V1045">
            <v>0</v>
          </cell>
          <cell r="W1045">
            <v>0</v>
          </cell>
          <cell r="X1045">
            <v>0</v>
          </cell>
          <cell r="Y1045">
            <v>0</v>
          </cell>
          <cell r="Z1045">
            <v>0</v>
          </cell>
          <cell r="AA1045">
            <v>0</v>
          </cell>
          <cell r="AB1045">
            <v>48214</v>
          </cell>
          <cell r="AC1045" t="str">
            <v>RPI</v>
          </cell>
          <cell r="AD1045" t="str">
            <v>Yearly Ground Rent of £250 by Sub undertenant from 1st Jan 2017, subject to review at expiry of year 15 in line with RPI</v>
          </cell>
          <cell r="AE1045">
            <v>0</v>
          </cell>
          <cell r="AF1045">
            <v>0</v>
          </cell>
          <cell r="AG1045">
            <v>0</v>
          </cell>
          <cell r="AH1045" t="str">
            <v>Rent - Peppercorn, Ground Rent £250 per year</v>
          </cell>
          <cell r="AI1045" t="str">
            <v>No VAT</v>
          </cell>
          <cell r="AJ1045">
            <v>0</v>
          </cell>
          <cell r="AK1045">
            <v>0</v>
          </cell>
          <cell r="AL1045" t="str">
            <v>Rent - Peppercorn, Ground Rent £250 per year</v>
          </cell>
          <cell r="AM1045" t="str">
            <v/>
          </cell>
          <cell r="AN1045" t="str">
            <v>Half yearly in Advance (Dec, June)</v>
          </cell>
          <cell r="AO1045" t="str">
            <v>No</v>
          </cell>
          <cell r="AP1045">
            <v>0</v>
          </cell>
          <cell r="AQ1045">
            <v>0</v>
          </cell>
          <cell r="AR1045" t="str">
            <v>N/A</v>
          </cell>
          <cell r="AS1045" t="str">
            <v>Invoiced by Walmsleys</v>
          </cell>
          <cell r="AT1045" t="str">
            <v>FRI Lease (Landlord covenants to keep area hatched blue on plan landscaped (see schedule 3 Clasue 2)</v>
          </cell>
          <cell r="AU1045">
            <v>0</v>
          </cell>
          <cell r="AV1045">
            <v>0</v>
          </cell>
          <cell r="AW1045" t="str">
            <v>N/A</v>
          </cell>
          <cell r="AX1045" t="str">
            <v>N/A</v>
          </cell>
          <cell r="AY1045" t="str">
            <v>N/A</v>
          </cell>
          <cell r="AZ1045" t="str">
            <v xml:space="preserve">Registered </v>
          </cell>
          <cell r="BA1045" t="str">
            <v>BK382897</v>
          </cell>
          <cell r="BB1045">
            <v>0</v>
          </cell>
          <cell r="BC1045" t="str">
            <v xml:space="preserve">Tenant </v>
          </cell>
          <cell r="BD1045" t="str">
            <v>RBC</v>
          </cell>
          <cell r="BE1045" t="str">
            <v>Not Rated</v>
          </cell>
          <cell r="BF1045">
            <v>0</v>
          </cell>
        </row>
        <row r="1046">
          <cell r="C1046" t="str">
            <v>B3018400</v>
          </cell>
          <cell r="D1046" t="str">
            <v>BAFR</v>
          </cell>
          <cell r="E1046" t="str">
            <v>L038: St David's Hall, London Road, Reading, RG1 5AH</v>
          </cell>
          <cell r="F1046" t="str">
            <v>Residential</v>
          </cell>
          <cell r="G1046">
            <v>1384</v>
          </cell>
          <cell r="H1046" t="str">
            <v>m² GIA</v>
          </cell>
          <cell r="I1046">
            <v>0</v>
          </cell>
          <cell r="J1046">
            <v>0</v>
          </cell>
          <cell r="K1046" t="str">
            <v>University of Reading  Whiteknights House, PO Box 217, Reading, RG6 6AH</v>
          </cell>
          <cell r="L1046" t="str">
            <v>Thomas Homes Ltd (04676886)</v>
          </cell>
          <cell r="M1046" t="str">
            <v>James Thomas 01635 244146 / 01635 247950 / James Buckely 01183347374</v>
          </cell>
          <cell r="N1046" t="str">
            <v>ACopley@Chaneys-CS.com</v>
          </cell>
          <cell r="O1046" t="str">
            <v>Arlington House, Curridge, Thatcham, Berkshire, RG18 9EF</v>
          </cell>
          <cell r="P1046" t="str">
            <v>Lease (54 Protected)</v>
          </cell>
          <cell r="Q1046" t="str">
            <v>Commercial Lease Drive</v>
          </cell>
          <cell r="R1046">
            <v>43140</v>
          </cell>
          <cell r="S1046">
            <v>42736</v>
          </cell>
          <cell r="T1046">
            <v>89087</v>
          </cell>
          <cell r="U1046" t="str">
            <v>Premium of £350,000 plus VAT paid- 125 years plus 9 months</v>
          </cell>
          <cell r="V1046">
            <v>0</v>
          </cell>
          <cell r="W1046">
            <v>0</v>
          </cell>
          <cell r="X1046">
            <v>0</v>
          </cell>
          <cell r="Y1046">
            <v>0</v>
          </cell>
          <cell r="Z1046">
            <v>0</v>
          </cell>
          <cell r="AA1046">
            <v>0</v>
          </cell>
          <cell r="AB1046">
            <v>48214</v>
          </cell>
          <cell r="AC1046" t="str">
            <v>RPI</v>
          </cell>
          <cell r="AD1046" t="str">
            <v>Yearly Ground Rent of £250 by Sub undertenant from 1st Jan 2017, subject to review at expiry of year 15 in line with RPI</v>
          </cell>
          <cell r="AE1046">
            <v>0</v>
          </cell>
          <cell r="AF1046">
            <v>0</v>
          </cell>
          <cell r="AG1046">
            <v>0</v>
          </cell>
          <cell r="AH1046">
            <v>13250</v>
          </cell>
          <cell r="AI1046" t="str">
            <v>No VAT</v>
          </cell>
          <cell r="AJ1046">
            <v>0</v>
          </cell>
          <cell r="AK1046" t="str">
            <v>IR</v>
          </cell>
          <cell r="AL1046">
            <v>13250</v>
          </cell>
          <cell r="AM1046">
            <v>9.5736994219653173</v>
          </cell>
          <cell r="AN1046" t="str">
            <v>Half Yearly in Advance (Jan, Jul)</v>
          </cell>
          <cell r="AO1046" t="str">
            <v>No</v>
          </cell>
          <cell r="AP1046">
            <v>0</v>
          </cell>
          <cell r="AQ1046">
            <v>0</v>
          </cell>
          <cell r="AR1046" t="str">
            <v>N/A</v>
          </cell>
          <cell r="AS1046" t="str">
            <v>Invoiced by Walmsleys</v>
          </cell>
          <cell r="AT1046" t="str">
            <v>FRI Lease (Landlord covenants to keep area hatched blue on plan landscaped (see schedule 3 Clasue 2)</v>
          </cell>
          <cell r="AU1046">
            <v>0</v>
          </cell>
          <cell r="AV1046">
            <v>0</v>
          </cell>
          <cell r="AW1046" t="str">
            <v>N/A</v>
          </cell>
          <cell r="AX1046" t="str">
            <v>N/A</v>
          </cell>
          <cell r="AY1046" t="str">
            <v>N/A</v>
          </cell>
          <cell r="AZ1046" t="str">
            <v xml:space="preserve">Registered </v>
          </cell>
          <cell r="BA1046" t="str">
            <v>BK382897</v>
          </cell>
          <cell r="BB1046">
            <v>0</v>
          </cell>
          <cell r="BC1046" t="str">
            <v xml:space="preserve">Tenant </v>
          </cell>
          <cell r="BD1046" t="str">
            <v>RBC</v>
          </cell>
          <cell r="BE1046" t="str">
            <v>Not Rated</v>
          </cell>
          <cell r="BF1046" t="str">
            <v/>
          </cell>
        </row>
        <row r="1047">
          <cell r="C1047" t="str">
            <v>B3018500</v>
          </cell>
          <cell r="D1047" t="str">
            <v>BAFR</v>
          </cell>
          <cell r="E1047" t="str">
            <v>L039-L040: St David's Hall, London Road, Reading, RG1 5AH</v>
          </cell>
          <cell r="F1047" t="str">
            <v>Residential</v>
          </cell>
          <cell r="G1047">
            <v>0</v>
          </cell>
          <cell r="H1047" t="str">
            <v>m² GIA</v>
          </cell>
          <cell r="I1047">
            <v>0</v>
          </cell>
          <cell r="J1047">
            <v>0</v>
          </cell>
          <cell r="K1047" t="str">
            <v>University of Reading  Whiteknights House, PO Box 217, Reading, RG6 6AH</v>
          </cell>
          <cell r="L1047" t="str">
            <v>Thomas Homes Ltd (04676886)</v>
          </cell>
          <cell r="M1047" t="str">
            <v>James Thomas 01635 244146 / 01635 247950 / James Buckely 01183347375</v>
          </cell>
          <cell r="N1047" t="str">
            <v>ACopley@Chaneys-CS.com</v>
          </cell>
          <cell r="O1047" t="str">
            <v>Arlington House, Curridge, Thatcham, Berkshire, RG18 9EF</v>
          </cell>
          <cell r="P1047" t="str">
            <v>Lease (54 Protected)</v>
          </cell>
          <cell r="Q1047" t="str">
            <v>Commercial Lease Drive</v>
          </cell>
          <cell r="R1047">
            <v>42998</v>
          </cell>
          <cell r="S1047">
            <v>42736</v>
          </cell>
          <cell r="T1047">
            <v>88865</v>
          </cell>
          <cell r="U1047" t="str">
            <v>Premium of £350,000 plus VAT paid- 125 years plus 9 months</v>
          </cell>
          <cell r="V1047">
            <v>0</v>
          </cell>
          <cell r="W1047">
            <v>0</v>
          </cell>
          <cell r="X1047">
            <v>0</v>
          </cell>
          <cell r="Y1047">
            <v>0</v>
          </cell>
          <cell r="Z1047">
            <v>0</v>
          </cell>
          <cell r="AA1047">
            <v>0</v>
          </cell>
          <cell r="AB1047">
            <v>48214</v>
          </cell>
          <cell r="AC1047" t="str">
            <v>RPI</v>
          </cell>
          <cell r="AD1047" t="str">
            <v>Yearly Ground Rent of £250 by Sub undertenant from 1st Jan 2017, subject to review at expiry of year 15 in line with RPI</v>
          </cell>
          <cell r="AE1047">
            <v>0</v>
          </cell>
          <cell r="AF1047">
            <v>0</v>
          </cell>
          <cell r="AG1047">
            <v>0</v>
          </cell>
          <cell r="AH1047">
            <v>0</v>
          </cell>
          <cell r="AI1047" t="str">
            <v>No VAT</v>
          </cell>
          <cell r="AJ1047">
            <v>0</v>
          </cell>
          <cell r="AK1047" t="str">
            <v>IR</v>
          </cell>
          <cell r="AL1047" t="str">
            <v>Rent - Peppercorn, Ground Rent £250 per year</v>
          </cell>
          <cell r="AM1047" t="str">
            <v/>
          </cell>
          <cell r="AN1047" t="str">
            <v>Half yearly in Advance (Dec, June)</v>
          </cell>
          <cell r="AO1047" t="str">
            <v>No</v>
          </cell>
          <cell r="AP1047">
            <v>0</v>
          </cell>
          <cell r="AQ1047">
            <v>0</v>
          </cell>
          <cell r="AR1047" t="str">
            <v>N/A</v>
          </cell>
          <cell r="AS1047" t="str">
            <v>Invoiced by Walmsleys</v>
          </cell>
          <cell r="AT1047" t="str">
            <v>FRI Lease (Landlord covenants to keep area hatched blue on plan landscaped (see schedule 3 Clasue 2)</v>
          </cell>
          <cell r="AU1047">
            <v>0</v>
          </cell>
          <cell r="AV1047">
            <v>0</v>
          </cell>
          <cell r="AW1047" t="str">
            <v>N/A</v>
          </cell>
          <cell r="AX1047" t="str">
            <v>N/A</v>
          </cell>
          <cell r="AY1047" t="str">
            <v>N/A</v>
          </cell>
          <cell r="AZ1047" t="str">
            <v xml:space="preserve">Registered </v>
          </cell>
          <cell r="BA1047" t="str">
            <v>BK382897</v>
          </cell>
          <cell r="BB1047">
            <v>0</v>
          </cell>
          <cell r="BC1047" t="str">
            <v xml:space="preserve">Tenant </v>
          </cell>
          <cell r="BD1047" t="str">
            <v>RBC</v>
          </cell>
          <cell r="BE1047" t="str">
            <v>Not Rated</v>
          </cell>
          <cell r="BF1047" t="str">
            <v/>
          </cell>
        </row>
        <row r="1048">
          <cell r="C1048" t="str">
            <v>B3018802</v>
          </cell>
          <cell r="D1048" t="str">
            <v>BAFR</v>
          </cell>
          <cell r="E1048" t="str">
            <v xml:space="preserve">L042: Greenbank, GF Offices, Room 1,2,3,8 and FF 4 &amp; 5 Offices London Road, L042, The University of Reading, London Road, Reading, RG1 5AQ </v>
          </cell>
          <cell r="F1048" t="str">
            <v>Office</v>
          </cell>
          <cell r="G1048">
            <v>173</v>
          </cell>
          <cell r="H1048" t="str">
            <v>m² NIA</v>
          </cell>
          <cell r="I1048">
            <v>0</v>
          </cell>
          <cell r="J1048">
            <v>0</v>
          </cell>
          <cell r="K1048" t="str">
            <v>University of Reading  Whiteknights House, PO Box 217, Reading, RG6 6AH</v>
          </cell>
          <cell r="L1048" t="str">
            <v xml:space="preserve">OnCampus Reading Limited </v>
          </cell>
          <cell r="M1048" t="str">
            <v>01223 346180</v>
          </cell>
          <cell r="N1048" t="str">
            <v xml:space="preserve">ap@ceg-uk.com
alchal@oncampus.global
</v>
          </cell>
          <cell r="O1048" t="str">
            <v>Kett House, Station Road, Cambridge, CB1 2JH     and registered office 51 Chilcombe Way, Lower Earley, Reading, RG6 3DA   primary contact - mwade@oncampus.global Mary Wade, Chief Operating officer, ONCAMPUS, UK Head Office, Kett House, Station Road, Cambridge, CB1 2JH</v>
          </cell>
          <cell r="P1048" t="str">
            <v>Lease (exc 54 Act)</v>
          </cell>
          <cell r="Q1048" t="str">
            <v>Commercial Lease Drive</v>
          </cell>
          <cell r="R1048">
            <v>43374</v>
          </cell>
          <cell r="S1048">
            <v>0</v>
          </cell>
          <cell r="T1048">
            <v>44469</v>
          </cell>
          <cell r="U1048" t="str">
            <v>Previous lease surrendered to enable new lease to take ground floor and first floor space at L042. Previous rent  £23,963.54 p.a. New Rent will be £43,822 and will be confirmed by ES when it commences, due for 1st October 2018</v>
          </cell>
          <cell r="V1048">
            <v>0</v>
          </cell>
          <cell r="W1048">
            <v>0</v>
          </cell>
          <cell r="X1048">
            <v>0</v>
          </cell>
          <cell r="Y1048">
            <v>0</v>
          </cell>
          <cell r="Z1048">
            <v>0</v>
          </cell>
          <cell r="AA1048">
            <v>0</v>
          </cell>
          <cell r="AB1048">
            <v>43712</v>
          </cell>
          <cell r="AC1048" t="str">
            <v>RPI</v>
          </cell>
          <cell r="AD1048">
            <v>0</v>
          </cell>
          <cell r="AE1048" t="str">
            <v>Mutual Landlord and Tenant</v>
          </cell>
          <cell r="AF1048" t="str">
            <v xml:space="preserve">6 months notice specifying the Break Date of 30 August in each year </v>
          </cell>
          <cell r="AG1048">
            <v>0</v>
          </cell>
          <cell r="AH1048">
            <v>43822</v>
          </cell>
          <cell r="AI1048" t="str">
            <v>No VAT</v>
          </cell>
          <cell r="AJ1048">
            <v>0</v>
          </cell>
          <cell r="AK1048" t="str">
            <v>IR</v>
          </cell>
          <cell r="AL1048">
            <v>43822</v>
          </cell>
          <cell r="AM1048">
            <v>253.30635838150289</v>
          </cell>
          <cell r="AN1048" t="str">
            <v>Quart in Advance (UOR Qtr dates)</v>
          </cell>
          <cell r="AO1048" t="str">
            <v>No</v>
          </cell>
          <cell r="AP1048">
            <v>0</v>
          </cell>
          <cell r="AQ1048">
            <v>0</v>
          </cell>
          <cell r="AR1048">
            <v>0</v>
          </cell>
          <cell r="AS1048" t="str">
            <v>Invoiced by Walmsleys</v>
          </cell>
          <cell r="AT1048" t="str">
            <v>Landlord External Repairs Only</v>
          </cell>
          <cell r="AU1048">
            <v>0</v>
          </cell>
          <cell r="AV1048">
            <v>0</v>
          </cell>
          <cell r="AW1048" t="str">
            <v>Tenant Recharged</v>
          </cell>
          <cell r="AX1048" t="str">
            <v>Tenant Recharged</v>
          </cell>
          <cell r="AY1048" t="str">
            <v>Tenant Recharged</v>
          </cell>
          <cell r="AZ1048" t="str">
            <v>Registered</v>
          </cell>
          <cell r="BA1048" t="str">
            <v>BK382897</v>
          </cell>
          <cell r="BB1048">
            <v>0</v>
          </cell>
          <cell r="BC1048" t="str">
            <v xml:space="preserve">Tenant </v>
          </cell>
          <cell r="BD1048" t="str">
            <v>RBC</v>
          </cell>
          <cell r="BE1048">
            <v>1005905045042</v>
          </cell>
          <cell r="BF1048">
            <v>0</v>
          </cell>
        </row>
        <row r="1049">
          <cell r="C1049" t="str">
            <v>B3018803</v>
          </cell>
          <cell r="D1049" t="str">
            <v>BAFR</v>
          </cell>
          <cell r="E1049" t="str">
            <v xml:space="preserve">L042: Greenbank, First Floor Offices 6, London Road, L042, The University of Reading, London Road, Reading, RG1 5AQ </v>
          </cell>
          <cell r="F1049" t="str">
            <v>Office</v>
          </cell>
          <cell r="G1049">
            <v>32.97</v>
          </cell>
          <cell r="H1049" t="str">
            <v>m² NIA</v>
          </cell>
          <cell r="I1049">
            <v>0</v>
          </cell>
          <cell r="J1049">
            <v>0</v>
          </cell>
          <cell r="K1049" t="str">
            <v>University of Reading  Whiteknights House, PO Box 217, Reading, RG6 6AH</v>
          </cell>
          <cell r="L1049" t="str">
            <v>PP Comms Ltd</v>
          </cell>
          <cell r="M1049" t="str">
            <v>01225 422243</v>
          </cell>
          <cell r="N1049" t="str">
            <v>info@meetinplacecommunications.com</v>
          </cell>
          <cell r="O1049" t="str">
            <v>6 Gay Street, Bath BA1 2PH</v>
          </cell>
          <cell r="P1049" t="str">
            <v>Lease (exc 54 Act)</v>
          </cell>
          <cell r="Q1049" t="str">
            <v>Commercial Lease Drive</v>
          </cell>
          <cell r="R1049">
            <v>43734</v>
          </cell>
          <cell r="S1049">
            <v>0</v>
          </cell>
          <cell r="T1049">
            <v>44829</v>
          </cell>
          <cell r="U1049" t="str">
            <v>New Lease in place from 26/09/2019 at an annual rent of £10,388 pa</v>
          </cell>
          <cell r="V1049">
            <v>0</v>
          </cell>
          <cell r="W1049">
            <v>0</v>
          </cell>
          <cell r="X1049">
            <v>0</v>
          </cell>
          <cell r="Y1049">
            <v>0</v>
          </cell>
          <cell r="Z1049">
            <v>0</v>
          </cell>
          <cell r="AA1049">
            <v>0</v>
          </cell>
          <cell r="AB1049">
            <v>44100</v>
          </cell>
          <cell r="AC1049" t="str">
            <v>RPI</v>
          </cell>
          <cell r="AD1049" t="str">
            <v>Rent increases from 26 September 2017 to £10,337.89 per annum with Rent Review. Previous Rent £10,000</v>
          </cell>
          <cell r="AE1049" t="str">
            <v>Mutual Landlord and Tenant</v>
          </cell>
          <cell r="AF1049" t="str">
            <v>6 months</v>
          </cell>
          <cell r="AG1049">
            <v>0</v>
          </cell>
          <cell r="AH1049">
            <v>10337.89</v>
          </cell>
          <cell r="AI1049" t="str">
            <v>No VAT</v>
          </cell>
          <cell r="AJ1049">
            <v>0</v>
          </cell>
          <cell r="AK1049" t="str">
            <v>IR</v>
          </cell>
          <cell r="AL1049">
            <v>10000</v>
          </cell>
          <cell r="AM1049">
            <v>313.5544434334243</v>
          </cell>
          <cell r="AN1049" t="str">
            <v>Quart in Advance (UOR Qtr dates)</v>
          </cell>
          <cell r="AO1049" t="str">
            <v>No</v>
          </cell>
          <cell r="AP1049">
            <v>0</v>
          </cell>
          <cell r="AQ1049">
            <v>0</v>
          </cell>
          <cell r="AR1049">
            <v>0</v>
          </cell>
          <cell r="AS1049" t="str">
            <v>Invoiced by Walmsleys</v>
          </cell>
          <cell r="AT1049" t="str">
            <v>Landlord External Repairs Only</v>
          </cell>
          <cell r="AU1049">
            <v>0</v>
          </cell>
          <cell r="AV1049">
            <v>0</v>
          </cell>
          <cell r="AW1049" t="str">
            <v>Tenant Recharged</v>
          </cell>
          <cell r="AX1049" t="str">
            <v>Tenant Recharged</v>
          </cell>
          <cell r="AY1049" t="str">
            <v>Tenant Recharged</v>
          </cell>
          <cell r="AZ1049" t="str">
            <v xml:space="preserve">Registered </v>
          </cell>
          <cell r="BA1049" t="str">
            <v>BK382897</v>
          </cell>
          <cell r="BB1049">
            <v>0</v>
          </cell>
          <cell r="BC1049" t="str">
            <v xml:space="preserve">Tenant </v>
          </cell>
          <cell r="BD1049" t="str">
            <v>RBC</v>
          </cell>
          <cell r="BE1049">
            <v>1005905119024</v>
          </cell>
          <cell r="BF1049">
            <v>0</v>
          </cell>
        </row>
        <row r="1050">
          <cell r="C1050" t="str">
            <v>B3018804</v>
          </cell>
          <cell r="D1050" t="str">
            <v>BAFR</v>
          </cell>
          <cell r="E1050" t="str">
            <v xml:space="preserve">L042: Greenbank, Second Floor Offices London Road, L042, The University of Reading, London Road, Reading, RG1 5AQ </v>
          </cell>
          <cell r="F1050" t="str">
            <v>Office</v>
          </cell>
          <cell r="G1050">
            <v>64.819999999999993</v>
          </cell>
          <cell r="H1050" t="str">
            <v>m² NIA</v>
          </cell>
          <cell r="I1050">
            <v>0</v>
          </cell>
          <cell r="J1050">
            <v>0</v>
          </cell>
          <cell r="K1050" t="str">
            <v>University of Reading  Whiteknights House, PO Box 217, Reading, RG6 6AH</v>
          </cell>
          <cell r="L1050" t="str">
            <v>Thames Valley Surveying Limited</v>
          </cell>
          <cell r="M1050" t="str">
            <v>07795 120863</v>
          </cell>
          <cell r="N1050" t="str">
            <v xml:space="preserve">ed@thamesvalleysurveying.co.uk  </v>
          </cell>
          <cell r="O1050" t="str">
            <v>Demise or 51 Chilcombe Way Lower Earley Reading RG6 3DA</v>
          </cell>
          <cell r="P1050" t="str">
            <v>Lease (exc 54 Act)</v>
          </cell>
          <cell r="Q1050" t="str">
            <v>Commercial Lease Drive</v>
          </cell>
          <cell r="R1050">
            <v>43714</v>
          </cell>
          <cell r="S1050">
            <v>0</v>
          </cell>
          <cell r="T1050">
            <v>44809</v>
          </cell>
          <cell r="U1050" t="str">
            <v>New Lease in place from 06/09/2019 @ £9,000 pa</v>
          </cell>
          <cell r="V1050">
            <v>0</v>
          </cell>
          <cell r="W1050">
            <v>0</v>
          </cell>
          <cell r="X1050">
            <v>0</v>
          </cell>
          <cell r="Y1050">
            <v>0</v>
          </cell>
          <cell r="Z1050">
            <v>0</v>
          </cell>
          <cell r="AA1050">
            <v>0</v>
          </cell>
          <cell r="AB1050">
            <v>0</v>
          </cell>
          <cell r="AC1050" t="str">
            <v>N/A</v>
          </cell>
          <cell r="AD1050">
            <v>0</v>
          </cell>
          <cell r="AE1050" t="str">
            <v>Mutual Landlord and Tenant</v>
          </cell>
          <cell r="AF1050" t="str">
            <v>6 months</v>
          </cell>
          <cell r="AG1050">
            <v>0</v>
          </cell>
          <cell r="AH1050">
            <v>9000</v>
          </cell>
          <cell r="AI1050" t="str">
            <v>No VAT</v>
          </cell>
          <cell r="AJ1050">
            <v>0</v>
          </cell>
          <cell r="AK1050" t="str">
            <v>IR</v>
          </cell>
          <cell r="AL1050">
            <v>6000</v>
          </cell>
          <cell r="AM1050">
            <v>138.84603517432893</v>
          </cell>
          <cell r="AN1050" t="str">
            <v>Quart in Advance (UOR Qtr dates)</v>
          </cell>
          <cell r="AO1050" t="str">
            <v>No</v>
          </cell>
          <cell r="AP1050">
            <v>0</v>
          </cell>
          <cell r="AQ1050">
            <v>0</v>
          </cell>
          <cell r="AR1050" t="str">
            <v>N/A</v>
          </cell>
          <cell r="AS1050" t="str">
            <v>Invoiced by Walmsleys</v>
          </cell>
          <cell r="AT1050" t="str">
            <v>Landlord External Repairs Only</v>
          </cell>
          <cell r="AU1050">
            <v>0</v>
          </cell>
          <cell r="AV1050">
            <v>0</v>
          </cell>
          <cell r="AW1050" t="str">
            <v xml:space="preserve">Included in Rent </v>
          </cell>
          <cell r="AX1050" t="str">
            <v xml:space="preserve">Included in Rent </v>
          </cell>
          <cell r="AY1050" t="str">
            <v xml:space="preserve">Included in Rent </v>
          </cell>
          <cell r="AZ1050" t="str">
            <v xml:space="preserve">Registered </v>
          </cell>
          <cell r="BA1050" t="str">
            <v>BK382897</v>
          </cell>
          <cell r="BB1050" t="str">
            <v>B</v>
          </cell>
          <cell r="BC1050" t="str">
            <v xml:space="preserve">Tenant </v>
          </cell>
          <cell r="BD1050" t="str">
            <v>RBC</v>
          </cell>
          <cell r="BE1050">
            <v>1005905000042</v>
          </cell>
          <cell r="BF1050" t="str">
            <v/>
          </cell>
        </row>
        <row r="1051">
          <cell r="C1051" t="str">
            <v>B3018906</v>
          </cell>
          <cell r="D1051" t="str">
            <v>BAFR</v>
          </cell>
          <cell r="E1051" t="str">
            <v>L043 Room G04, Acacias, London Road, Reading, RG1 5AQ</v>
          </cell>
          <cell r="F1051" t="str">
            <v>Office</v>
          </cell>
          <cell r="G1051">
            <v>13.8</v>
          </cell>
          <cell r="H1051" t="str">
            <v>m² NIA</v>
          </cell>
          <cell r="I1051">
            <v>0</v>
          </cell>
          <cell r="J1051">
            <v>0</v>
          </cell>
          <cell r="K1051" t="str">
            <v>University of Reading  Whiteknights House, PO Box 217, Reading, RG6 6AH</v>
          </cell>
          <cell r="L1051" t="str">
            <v>Melanie Royal-Lawson</v>
          </cell>
          <cell r="M1051">
            <v>0</v>
          </cell>
          <cell r="N1051" t="str">
            <v>melanie@royal-lawson.com</v>
          </cell>
          <cell r="O1051" t="str">
            <v>Highnam, 12 Springhill Road, Goring-on-Thames, Oxfrodshire, RG8 0DA</v>
          </cell>
          <cell r="P1051" t="str">
            <v>Lease (exc 54 Act)</v>
          </cell>
          <cell r="Q1051" t="str">
            <v>Commercial Lease Drive</v>
          </cell>
          <cell r="R1051">
            <v>43033</v>
          </cell>
          <cell r="S1051">
            <v>43035</v>
          </cell>
          <cell r="T1051">
            <v>44130</v>
          </cell>
          <cell r="U1051">
            <v>0</v>
          </cell>
          <cell r="V1051">
            <v>0</v>
          </cell>
          <cell r="W1051">
            <v>0</v>
          </cell>
          <cell r="X1051">
            <v>0</v>
          </cell>
          <cell r="Y1051">
            <v>0</v>
          </cell>
          <cell r="Z1051">
            <v>0</v>
          </cell>
          <cell r="AA1051">
            <v>0</v>
          </cell>
          <cell r="AB1051">
            <v>43398</v>
          </cell>
          <cell r="AC1051" t="str">
            <v>RPI</v>
          </cell>
          <cell r="AD1051">
            <v>0</v>
          </cell>
          <cell r="AE1051" t="str">
            <v>Mutual Landlord and Tenant</v>
          </cell>
          <cell r="AF1051" t="str">
            <v xml:space="preserve">6 months </v>
          </cell>
          <cell r="AG1051">
            <v>0</v>
          </cell>
          <cell r="AH1051">
            <v>4500</v>
          </cell>
          <cell r="AI1051" t="str">
            <v>No VAT</v>
          </cell>
          <cell r="AJ1051">
            <v>0</v>
          </cell>
          <cell r="AK1051" t="str">
            <v>IR</v>
          </cell>
          <cell r="AL1051">
            <v>0</v>
          </cell>
          <cell r="AM1051">
            <v>326.08695652173913</v>
          </cell>
          <cell r="AN1051" t="str">
            <v>Quart in Advance (UOR Qtr dates)</v>
          </cell>
          <cell r="AO1051" t="str">
            <v>No</v>
          </cell>
          <cell r="AP1051">
            <v>0</v>
          </cell>
          <cell r="AQ1051">
            <v>0</v>
          </cell>
          <cell r="AR1051">
            <v>0</v>
          </cell>
          <cell r="AS1051" t="str">
            <v>Invoiced by Walmsleys</v>
          </cell>
          <cell r="AT1051" t="str">
            <v>Landlord External Repairs Only</v>
          </cell>
          <cell r="AU1051">
            <v>0</v>
          </cell>
          <cell r="AV1051">
            <v>0</v>
          </cell>
          <cell r="AW1051" t="str">
            <v>Included in Rent</v>
          </cell>
          <cell r="AX1051" t="str">
            <v>Included in Rent</v>
          </cell>
          <cell r="AY1051" t="str">
            <v>Included in Rent</v>
          </cell>
          <cell r="AZ1051" t="str">
            <v xml:space="preserve">Registered </v>
          </cell>
          <cell r="BA1051" t="str">
            <v>BK382897</v>
          </cell>
          <cell r="BB1051">
            <v>0</v>
          </cell>
          <cell r="BC1051" t="str">
            <v xml:space="preserve">Tenant </v>
          </cell>
          <cell r="BD1051" t="str">
            <v>RBC</v>
          </cell>
          <cell r="BE1051" t="str">
            <v>Not Rated</v>
          </cell>
          <cell r="BF1051">
            <v>0</v>
          </cell>
        </row>
        <row r="1052">
          <cell r="C1052" t="str">
            <v>B2507003</v>
          </cell>
          <cell r="D1052" t="str">
            <v>BAFQ</v>
          </cell>
          <cell r="E1052" t="str">
            <v xml:space="preserve">L044: Ground Floor Offices, L044, The University of Reading, London Road, Reading, RG1 5AQ </v>
          </cell>
          <cell r="F1052" t="str">
            <v>Office</v>
          </cell>
          <cell r="G1052">
            <v>41.47</v>
          </cell>
          <cell r="H1052" t="str">
            <v>m² NIA</v>
          </cell>
          <cell r="I1052">
            <v>0</v>
          </cell>
          <cell r="J1052">
            <v>0</v>
          </cell>
          <cell r="K1052" t="str">
            <v>University of Reading  Whiteknights House, PO Box 217, Reading, RG6 6AH</v>
          </cell>
          <cell r="L1052" t="str">
            <v>ADT Fire and Security plc</v>
          </cell>
          <cell r="M1052" t="str">
            <v xml:space="preserve">Adam Norris </v>
          </cell>
          <cell r="N1052" t="str">
            <v>adam.john.norris@jci.com; beobrien@tycoint.com          scnorley@tycoint.com; robinbell@tycoint.com; bobaddington@btinternet.com; juliancox@ymail.com sbendell@tycoint.com(Sue is in accounts) 02393304473</v>
          </cell>
          <cell r="O1052" t="str">
            <v>Reg Office: The Summit Hanworth Road Sunbury on Thames Middlesex TW16 5DB</v>
          </cell>
          <cell r="P1052" t="str">
            <v>Lease (exc 54 Act)</v>
          </cell>
          <cell r="Q1052" t="str">
            <v>Commercial Lease Drive</v>
          </cell>
          <cell r="R1052">
            <v>43738</v>
          </cell>
          <cell r="S1052">
            <v>0</v>
          </cell>
          <cell r="T1052">
            <v>44833</v>
          </cell>
          <cell r="U1052" t="str">
            <v>CEASE BILLING 29/09/2019 Rent to be inceased from 18 March 2018 to £8,316.38- John Fry to take forward.  New lease dated 28/10/2019, rent £8316 p.a.  Service charge cap of £1,000</v>
          </cell>
          <cell r="V1052" t="str">
            <v>John Fry - Dunster and Morton</v>
          </cell>
          <cell r="W1052">
            <v>0</v>
          </cell>
          <cell r="X1052">
            <v>0</v>
          </cell>
          <cell r="Y1052">
            <v>0</v>
          </cell>
          <cell r="Z1052">
            <v>0</v>
          </cell>
          <cell r="AA1052">
            <v>0</v>
          </cell>
          <cell r="AB1052">
            <v>44104</v>
          </cell>
          <cell r="AC1052" t="str">
            <v>RPI</v>
          </cell>
          <cell r="AD1052">
            <v>0</v>
          </cell>
          <cell r="AE1052" t="str">
            <v>Mutual Landlord and Tenant</v>
          </cell>
          <cell r="AF1052" t="str">
            <v>6 months</v>
          </cell>
          <cell r="AG1052">
            <v>0</v>
          </cell>
          <cell r="AH1052">
            <v>8316.3799999999992</v>
          </cell>
          <cell r="AI1052" t="str">
            <v>No VAT</v>
          </cell>
          <cell r="AJ1052">
            <v>0</v>
          </cell>
          <cell r="AK1052" t="str">
            <v>PR</v>
          </cell>
          <cell r="AL1052">
            <v>8316.3799999999992</v>
          </cell>
          <cell r="AM1052">
            <v>200.53966722932239</v>
          </cell>
          <cell r="AN1052" t="str">
            <v>Quart in Advance (UOR Qtr dates)</v>
          </cell>
          <cell r="AO1052" t="str">
            <v>No</v>
          </cell>
          <cell r="AP1052">
            <v>0</v>
          </cell>
          <cell r="AQ1052">
            <v>0</v>
          </cell>
          <cell r="AR1052" t="str">
            <v>N/A</v>
          </cell>
          <cell r="AS1052" t="str">
            <v>Invoiced by Walmsleys</v>
          </cell>
          <cell r="AT1052" t="str">
            <v>Landlord External Repairs Only</v>
          </cell>
          <cell r="AU1052">
            <v>0</v>
          </cell>
          <cell r="AV1052">
            <v>0</v>
          </cell>
          <cell r="AW1052" t="str">
            <v>Tenant Recharged</v>
          </cell>
          <cell r="AX1052" t="str">
            <v>Tenant Recharged</v>
          </cell>
          <cell r="AY1052" t="str">
            <v xml:space="preserve">Included in Rent </v>
          </cell>
          <cell r="AZ1052" t="str">
            <v xml:space="preserve">Registered </v>
          </cell>
          <cell r="BA1052" t="str">
            <v>BK382897</v>
          </cell>
          <cell r="BB1052" t="str">
            <v>B</v>
          </cell>
          <cell r="BC1052" t="str">
            <v xml:space="preserve">Tenant </v>
          </cell>
          <cell r="BD1052" t="str">
            <v>RBC</v>
          </cell>
          <cell r="BE1052" t="str">
            <v>1005905044005</v>
          </cell>
          <cell r="BF1052">
            <v>3850</v>
          </cell>
        </row>
        <row r="1053">
          <cell r="C1053" t="str">
            <v>B2507005</v>
          </cell>
          <cell r="D1053" t="str">
            <v>BAFQ</v>
          </cell>
          <cell r="E1053" t="str">
            <v xml:space="preserve">L044: First Floor Offices, L044, The University of Reading, London Road, Reading, RG1 5AQ </v>
          </cell>
          <cell r="F1053" t="str">
            <v>Office</v>
          </cell>
          <cell r="G1053">
            <v>55.9</v>
          </cell>
          <cell r="H1053" t="str">
            <v>m² NIA</v>
          </cell>
          <cell r="I1053">
            <v>0</v>
          </cell>
          <cell r="J1053">
            <v>0</v>
          </cell>
          <cell r="K1053" t="str">
            <v>University of Reading  Whiteknights House, PO Box 217, Reading, RG6 6AH</v>
          </cell>
          <cell r="L1053" t="str">
            <v>Greenfisher Limited</v>
          </cell>
          <cell r="M1053" t="str">
            <v xml:space="preserve">Alison Green
T +44 (0)118 933 8558
M 07941 277485
accounts@greenfisher.co.uk
</v>
          </cell>
          <cell r="N1053" t="str">
            <v>design@greenfisher.co.uk</v>
          </cell>
          <cell r="O1053" t="str">
            <v>Registered office: Ground Floor Belmont Place Belmont Road Maidenhead SL6 6TB</v>
          </cell>
          <cell r="P1053" t="str">
            <v>Lease (exc 54 Act)</v>
          </cell>
          <cell r="Q1053" t="str">
            <v>Commercial Lease Drive</v>
          </cell>
          <cell r="R1053">
            <v>43533</v>
          </cell>
          <cell r="S1053">
            <v>0</v>
          </cell>
          <cell r="T1053">
            <v>44628</v>
          </cell>
          <cell r="U1053" t="str">
            <v>Lease ended on 8th March - New Lease in place from 9th March 2019</v>
          </cell>
          <cell r="V1053">
            <v>0</v>
          </cell>
          <cell r="W1053">
            <v>0</v>
          </cell>
          <cell r="X1053">
            <v>0</v>
          </cell>
          <cell r="Y1053">
            <v>0</v>
          </cell>
          <cell r="Z1053">
            <v>0</v>
          </cell>
          <cell r="AA1053">
            <v>0</v>
          </cell>
          <cell r="AB1053">
            <v>43899</v>
          </cell>
          <cell r="AC1053" t="str">
            <v>RPI</v>
          </cell>
          <cell r="AD1053">
            <v>0</v>
          </cell>
          <cell r="AE1053" t="str">
            <v>Mutual Landlord and Tenant</v>
          </cell>
          <cell r="AF1053" t="str">
            <v>6 months</v>
          </cell>
          <cell r="AG1053">
            <v>0</v>
          </cell>
          <cell r="AH1053">
            <v>14450</v>
          </cell>
          <cell r="AI1053" t="str">
            <v>No VAT</v>
          </cell>
          <cell r="AJ1053">
            <v>0</v>
          </cell>
          <cell r="AK1053" t="str">
            <v>PR</v>
          </cell>
          <cell r="AL1053">
            <v>14450</v>
          </cell>
          <cell r="AM1053">
            <v>258.49731663685151</v>
          </cell>
          <cell r="AN1053" t="str">
            <v>Quart in Advance (UOR Qtr dates)</v>
          </cell>
          <cell r="AO1053" t="str">
            <v>No</v>
          </cell>
          <cell r="AP1053">
            <v>0</v>
          </cell>
          <cell r="AQ1053">
            <v>0</v>
          </cell>
          <cell r="AR1053" t="str">
            <v>N/A</v>
          </cell>
          <cell r="AS1053" t="str">
            <v>Invoiced by Walmsleys</v>
          </cell>
          <cell r="AT1053" t="str">
            <v>Landlord External Repairs Only</v>
          </cell>
          <cell r="AU1053">
            <v>0</v>
          </cell>
          <cell r="AV1053">
            <v>0</v>
          </cell>
          <cell r="AW1053" t="str">
            <v>Tenant Recharged</v>
          </cell>
          <cell r="AX1053" t="str">
            <v>Tenant Recharged</v>
          </cell>
          <cell r="AY1053" t="str">
            <v xml:space="preserve">Included in Rent </v>
          </cell>
          <cell r="AZ1053" t="str">
            <v xml:space="preserve">Registered </v>
          </cell>
          <cell r="BA1053" t="str">
            <v>BK382897</v>
          </cell>
          <cell r="BB1053" t="str">
            <v>B</v>
          </cell>
          <cell r="BC1053" t="str">
            <v xml:space="preserve">Tenant </v>
          </cell>
          <cell r="BD1053" t="str">
            <v>RBC</v>
          </cell>
          <cell r="BE1053" t="str">
            <v>1005905044001</v>
          </cell>
          <cell r="BF1053">
            <v>5100</v>
          </cell>
        </row>
        <row r="1054">
          <cell r="C1054" t="str">
            <v>B2507501</v>
          </cell>
          <cell r="D1054" t="str">
            <v>BAFQ</v>
          </cell>
          <cell r="E1054" t="str">
            <v xml:space="preserve">L050: Store 1, London Road, L050, The University of Reading, London Road, Reading, RG1 5AQ </v>
          </cell>
          <cell r="F1054" t="str">
            <v>Storage</v>
          </cell>
          <cell r="G1054">
            <v>22</v>
          </cell>
          <cell r="H1054" t="str">
            <v>m² GIA</v>
          </cell>
          <cell r="I1054">
            <v>0</v>
          </cell>
          <cell r="J1054">
            <v>0</v>
          </cell>
          <cell r="K1054" t="str">
            <v>University of Reading  Whiteknights House, PO Box 217, Reading, RG6 6AH</v>
          </cell>
          <cell r="L1054" t="str">
            <v>RUSU Services Limited</v>
          </cell>
          <cell r="M1054" t="str">
            <v>Adam Bailey, RUSU x.4119</v>
          </cell>
          <cell r="N1054" t="str">
            <v>adam.bailey@reading.ac.uk</v>
          </cell>
          <cell r="O1054" t="str">
            <v>W029 RUSU</v>
          </cell>
          <cell r="P1054" t="str">
            <v>Lease (exc 54 Act)</v>
          </cell>
          <cell r="Q1054" t="str">
            <v>Commercial Lease Drive</v>
          </cell>
          <cell r="R1054">
            <v>43763</v>
          </cell>
          <cell r="S1054">
            <v>43586</v>
          </cell>
          <cell r="T1054">
            <v>44858</v>
          </cell>
          <cell r="U1054" t="str">
            <v>CEASE BILLING 12/12/2018 Email sent to Janet Burns 21/09/2018 Tenant not renewing Yielding up sent out - Tenant Walmsley Residential Letting vacated 12th December 2018</v>
          </cell>
          <cell r="V1054">
            <v>0</v>
          </cell>
          <cell r="W1054">
            <v>0</v>
          </cell>
          <cell r="X1054">
            <v>0</v>
          </cell>
          <cell r="Y1054">
            <v>0</v>
          </cell>
          <cell r="Z1054">
            <v>0</v>
          </cell>
          <cell r="AA1054">
            <v>0</v>
          </cell>
          <cell r="AB1054">
            <v>0</v>
          </cell>
          <cell r="AC1054" t="str">
            <v>N/A</v>
          </cell>
          <cell r="AD1054">
            <v>0</v>
          </cell>
          <cell r="AE1054" t="str">
            <v>Mutual Landlord and Tenant</v>
          </cell>
          <cell r="AF1054" t="str">
            <v>Three months after first anniversary of the commencement date</v>
          </cell>
          <cell r="AG1054">
            <v>0</v>
          </cell>
          <cell r="AH1054" t="str">
            <v xml:space="preserve">peppercorn if demanded </v>
          </cell>
          <cell r="AI1054" t="str">
            <v>No VAT</v>
          </cell>
          <cell r="AJ1054">
            <v>0</v>
          </cell>
          <cell r="AK1054" t="str">
            <v>IR</v>
          </cell>
          <cell r="AL1054" t="str">
            <v xml:space="preserve">peppercorn if demanded </v>
          </cell>
          <cell r="AM1054" t="str">
            <v/>
          </cell>
          <cell r="AN1054" t="str">
            <v>Quart in Advance (UOR Qtr dates)</v>
          </cell>
          <cell r="AO1054" t="str">
            <v>No</v>
          </cell>
          <cell r="AP1054">
            <v>0</v>
          </cell>
          <cell r="AQ1054">
            <v>0</v>
          </cell>
          <cell r="AR1054" t="str">
            <v>N/A</v>
          </cell>
          <cell r="AS1054" t="str">
            <v>Invoiced by Walmsleys</v>
          </cell>
          <cell r="AT1054">
            <v>0</v>
          </cell>
          <cell r="AU1054">
            <v>0</v>
          </cell>
          <cell r="AV1054">
            <v>0</v>
          </cell>
          <cell r="AW1054">
            <v>0</v>
          </cell>
          <cell r="AX1054" t="str">
            <v>N/A</v>
          </cell>
          <cell r="AY1054" t="str">
            <v>N/A</v>
          </cell>
          <cell r="AZ1054" t="str">
            <v xml:space="preserve">Registered </v>
          </cell>
          <cell r="BA1054" t="str">
            <v>BK382897</v>
          </cell>
          <cell r="BB1054" t="str">
            <v>B</v>
          </cell>
          <cell r="BC1054" t="str">
            <v xml:space="preserve">Tenant </v>
          </cell>
          <cell r="BD1054" t="str">
            <v>RBC</v>
          </cell>
          <cell r="BE1054" t="str">
            <v>1005905027050</v>
          </cell>
          <cell r="BF1054">
            <v>1200</v>
          </cell>
        </row>
        <row r="1055">
          <cell r="C1055" t="str">
            <v>B2507502</v>
          </cell>
          <cell r="D1055" t="str">
            <v>BAFQ</v>
          </cell>
          <cell r="E1055" t="str">
            <v xml:space="preserve">L050: Store 2,London Road, L050, The University of Reading, London Road, Reading, RG1 5AQ </v>
          </cell>
          <cell r="F1055" t="str">
            <v>Storage</v>
          </cell>
          <cell r="G1055">
            <v>23</v>
          </cell>
          <cell r="H1055" t="str">
            <v>m² GIA</v>
          </cell>
          <cell r="I1055">
            <v>0</v>
          </cell>
          <cell r="J1055">
            <v>0</v>
          </cell>
          <cell r="K1055" t="str">
            <v>University of Reading  Whiteknights House, PO Box 217, Reading, RG6 6AH</v>
          </cell>
          <cell r="L1055">
            <v>0</v>
          </cell>
          <cell r="M1055">
            <v>0</v>
          </cell>
          <cell r="N1055">
            <v>0</v>
          </cell>
          <cell r="O1055">
            <v>0</v>
          </cell>
          <cell r="P1055" t="str">
            <v>Vacant</v>
          </cell>
          <cell r="Q1055" t="str">
            <v>Commercial Lease Drive</v>
          </cell>
          <cell r="R1055">
            <v>0</v>
          </cell>
          <cell r="S1055">
            <v>0</v>
          </cell>
          <cell r="T1055">
            <v>0</v>
          </cell>
          <cell r="U1055" t="str">
            <v xml:space="preserve"> CEASE BILLING 12/12/2018 Email sent to Adam Bailey 21/10/2019- Awaiting Adam Bailey agreement of terms for new lease on Store 1.  RUSU left on 25/10/2019.</v>
          </cell>
          <cell r="V1055">
            <v>0</v>
          </cell>
          <cell r="W1055">
            <v>0</v>
          </cell>
          <cell r="X1055">
            <v>0</v>
          </cell>
          <cell r="Y1055">
            <v>0</v>
          </cell>
          <cell r="Z1055">
            <v>0</v>
          </cell>
          <cell r="AA1055">
            <v>0</v>
          </cell>
          <cell r="AB1055">
            <v>0</v>
          </cell>
          <cell r="AC1055" t="str">
            <v>N/A</v>
          </cell>
          <cell r="AD1055">
            <v>0</v>
          </cell>
          <cell r="AE1055">
            <v>0</v>
          </cell>
          <cell r="AF1055">
            <v>0</v>
          </cell>
          <cell r="AG1055">
            <v>0</v>
          </cell>
          <cell r="AH1055">
            <v>0</v>
          </cell>
          <cell r="AI1055" t="str">
            <v>No VAT</v>
          </cell>
          <cell r="AJ1055">
            <v>0</v>
          </cell>
          <cell r="AK1055" t="str">
            <v>IR</v>
          </cell>
          <cell r="AL1055">
            <v>0</v>
          </cell>
          <cell r="AM1055">
            <v>0</v>
          </cell>
          <cell r="AN1055" t="str">
            <v>Annually in Advance (Aug)</v>
          </cell>
          <cell r="AO1055" t="str">
            <v>No</v>
          </cell>
          <cell r="AP1055">
            <v>0</v>
          </cell>
          <cell r="AQ1055">
            <v>0</v>
          </cell>
          <cell r="AR1055" t="str">
            <v>N/A</v>
          </cell>
          <cell r="AS1055" t="str">
            <v>Invoiced by Walmsleys</v>
          </cell>
          <cell r="AT1055" t="str">
            <v>Landlord External Repairs Only</v>
          </cell>
          <cell r="AU1055">
            <v>0</v>
          </cell>
          <cell r="AV1055">
            <v>0</v>
          </cell>
          <cell r="AW1055" t="str">
            <v>N/A</v>
          </cell>
          <cell r="AX1055" t="str">
            <v>N/A</v>
          </cell>
          <cell r="AY1055" t="str">
            <v>N/A</v>
          </cell>
          <cell r="AZ1055" t="str">
            <v xml:space="preserve">Registered </v>
          </cell>
          <cell r="BA1055" t="str">
            <v>BK382897</v>
          </cell>
          <cell r="BB1055" t="str">
            <v>B</v>
          </cell>
          <cell r="BC1055" t="str">
            <v xml:space="preserve">Tenant </v>
          </cell>
          <cell r="BD1055" t="str">
            <v>RBC</v>
          </cell>
          <cell r="BE1055" t="str">
            <v>Not Rated</v>
          </cell>
          <cell r="BF1055" t="str">
            <v/>
          </cell>
        </row>
        <row r="1056">
          <cell r="C1056" t="str">
            <v>B2320000 (1)</v>
          </cell>
          <cell r="D1056" t="str">
            <v>NJAA</v>
          </cell>
          <cell r="E1056" t="str">
            <v>L800: Bicycle Hire Docking Station, Acacias Road, Redlands Road, Reading, RG1 5AQ</v>
          </cell>
          <cell r="F1056" t="str">
            <v>Leisure</v>
          </cell>
          <cell r="G1056">
            <v>0</v>
          </cell>
          <cell r="H1056" t="str">
            <v>Acres</v>
          </cell>
          <cell r="I1056">
            <v>0</v>
          </cell>
          <cell r="J1056">
            <v>0</v>
          </cell>
          <cell r="K1056" t="str">
            <v>University of Reading  Whiteknights House, PO Box 217, Reading, RG6 6AH</v>
          </cell>
          <cell r="L1056" t="str">
            <v xml:space="preserve">Reading Borough Council </v>
          </cell>
          <cell r="M1056" t="str">
            <v>0118 9372597</v>
          </cell>
          <cell r="N1056" t="str">
            <v>Steve.Hicks@reading.gov.uk</v>
          </cell>
          <cell r="O1056" t="str">
            <v>Reading Borough Council, Civic Centre, Reading, RG1 7AE</v>
          </cell>
          <cell r="P1056" t="str">
            <v>Lease (exc 54 Act)</v>
          </cell>
          <cell r="Q1056" t="str">
            <v>Commercial Lease Drive</v>
          </cell>
          <cell r="R1056">
            <v>41781</v>
          </cell>
          <cell r="S1056">
            <v>0</v>
          </cell>
          <cell r="T1056">
            <v>45433</v>
          </cell>
          <cell r="U1056" t="str">
            <v>Biycle Hire Prorgam</v>
          </cell>
          <cell r="V1056">
            <v>0</v>
          </cell>
          <cell r="W1056">
            <v>0</v>
          </cell>
          <cell r="X1056">
            <v>0</v>
          </cell>
          <cell r="Y1056">
            <v>0</v>
          </cell>
          <cell r="Z1056">
            <v>0</v>
          </cell>
          <cell r="AA1056">
            <v>0</v>
          </cell>
          <cell r="AB1056">
            <v>0</v>
          </cell>
          <cell r="AC1056" t="str">
            <v>N/A</v>
          </cell>
          <cell r="AD1056">
            <v>0</v>
          </cell>
          <cell r="AE1056">
            <v>0</v>
          </cell>
          <cell r="AF1056">
            <v>0</v>
          </cell>
          <cell r="AG1056">
            <v>0</v>
          </cell>
          <cell r="AH1056">
            <v>0</v>
          </cell>
          <cell r="AI1056">
            <v>0</v>
          </cell>
          <cell r="AJ1056">
            <v>0</v>
          </cell>
          <cell r="AK1056">
            <v>0</v>
          </cell>
          <cell r="AL1056">
            <v>0</v>
          </cell>
          <cell r="AM1056" t="str">
            <v/>
          </cell>
          <cell r="AN1056">
            <v>0</v>
          </cell>
          <cell r="AO1056">
            <v>0</v>
          </cell>
          <cell r="AP1056">
            <v>0</v>
          </cell>
          <cell r="AQ1056">
            <v>0</v>
          </cell>
          <cell r="AR1056">
            <v>0</v>
          </cell>
          <cell r="AS1056" t="str">
            <v>N/A</v>
          </cell>
          <cell r="AT1056" t="str">
            <v xml:space="preserve">FRI Lease </v>
          </cell>
          <cell r="AU1056">
            <v>0</v>
          </cell>
          <cell r="AV1056" t="str">
            <v>Tenant</v>
          </cell>
          <cell r="AW1056" t="str">
            <v>Tenant Direct to Supplier</v>
          </cell>
          <cell r="AX1056" t="str">
            <v>Tenant Direct to Supplier</v>
          </cell>
          <cell r="AY1056" t="str">
            <v>Tenant Direct to Supplier</v>
          </cell>
          <cell r="AZ1056" t="str">
            <v xml:space="preserve">Registered </v>
          </cell>
          <cell r="BA1056" t="str">
            <v>BK464347</v>
          </cell>
          <cell r="BB1056" t="str">
            <v>B</v>
          </cell>
          <cell r="BC1056" t="str">
            <v xml:space="preserve">Tenant </v>
          </cell>
          <cell r="BD1056" t="str">
            <v>RBC</v>
          </cell>
          <cell r="BE1056">
            <v>1005905007000</v>
          </cell>
          <cell r="BF1056" t="str">
            <v/>
          </cell>
        </row>
        <row r="1057">
          <cell r="C1057" t="str">
            <v>UPP7</v>
          </cell>
          <cell r="D1057" t="str">
            <v>NJAA</v>
          </cell>
          <cell r="E1057" t="str">
            <v>N005:UOR to UPP (1) Long Lease 14 Northcourt Avenue,</v>
          </cell>
          <cell r="F1057" t="str">
            <v>Hall of Residence</v>
          </cell>
          <cell r="G1057">
            <v>0</v>
          </cell>
          <cell r="H1057" t="str">
            <v>Acres</v>
          </cell>
          <cell r="I1057">
            <v>0</v>
          </cell>
          <cell r="J1057">
            <v>0</v>
          </cell>
          <cell r="K1057" t="str">
            <v>University of Reading  Whiteknights House, PO Box 217, Reading, RG6 6AH</v>
          </cell>
          <cell r="L1057" t="str">
            <v>UPP (Reading 1) Limited</v>
          </cell>
          <cell r="M1057" t="str">
            <v>+44 (0)7884 115820</v>
          </cell>
          <cell r="N1057" t="str">
            <v>David.Tanner@upp-ltd.com</v>
          </cell>
          <cell r="O1057" t="str">
            <v>UPP (Reading 1) Limited (co 07637481),  40 Gracechurch Street, London, EC3V OBT</v>
          </cell>
          <cell r="P1057" t="str">
            <v>Lease (54 Protected)</v>
          </cell>
          <cell r="Q1057" t="str">
            <v>Commercial Lease Drive</v>
          </cell>
          <cell r="R1057">
            <v>40552</v>
          </cell>
          <cell r="S1057">
            <v>0</v>
          </cell>
          <cell r="T1057">
            <v>86573</v>
          </cell>
          <cell r="U1057" t="str">
            <v>UPP Halls Long Lease</v>
          </cell>
          <cell r="V1057">
            <v>0</v>
          </cell>
          <cell r="W1057">
            <v>0</v>
          </cell>
          <cell r="X1057">
            <v>0</v>
          </cell>
          <cell r="Y1057">
            <v>0</v>
          </cell>
          <cell r="Z1057">
            <v>0</v>
          </cell>
          <cell r="AA1057">
            <v>0</v>
          </cell>
          <cell r="AB1057">
            <v>0</v>
          </cell>
          <cell r="AC1057" t="str">
            <v>N/A</v>
          </cell>
          <cell r="AD1057">
            <v>0</v>
          </cell>
          <cell r="AE1057">
            <v>0</v>
          </cell>
          <cell r="AF1057">
            <v>0</v>
          </cell>
          <cell r="AG1057">
            <v>0</v>
          </cell>
          <cell r="AH1057">
            <v>0</v>
          </cell>
          <cell r="AI1057" t="str">
            <v>No VAT</v>
          </cell>
          <cell r="AJ1057">
            <v>0</v>
          </cell>
          <cell r="AK1057">
            <v>0</v>
          </cell>
          <cell r="AL1057">
            <v>0</v>
          </cell>
          <cell r="AM1057" t="str">
            <v/>
          </cell>
          <cell r="AN1057">
            <v>0</v>
          </cell>
          <cell r="AO1057">
            <v>0</v>
          </cell>
          <cell r="AP1057" t="str">
            <v>N/A</v>
          </cell>
          <cell r="AQ1057">
            <v>0</v>
          </cell>
          <cell r="AR1057">
            <v>0</v>
          </cell>
          <cell r="AS1057" t="str">
            <v>N/A</v>
          </cell>
          <cell r="AT1057" t="str">
            <v xml:space="preserve">FRI Lease </v>
          </cell>
          <cell r="AU1057">
            <v>0</v>
          </cell>
          <cell r="AV1057" t="str">
            <v>Tenant</v>
          </cell>
          <cell r="AW1057" t="str">
            <v>Tenant Direct to Supplier</v>
          </cell>
          <cell r="AX1057" t="str">
            <v>Tenant Direct to Supplier</v>
          </cell>
          <cell r="AY1057" t="str">
            <v>Tenant Direct to Supplier</v>
          </cell>
          <cell r="AZ1057" t="str">
            <v>Registered</v>
          </cell>
          <cell r="BA1057" t="str">
            <v>BK361857</v>
          </cell>
          <cell r="BB1057">
            <v>0</v>
          </cell>
          <cell r="BC1057" t="str">
            <v>Tenant</v>
          </cell>
          <cell r="BD1057" t="str">
            <v>RBC</v>
          </cell>
          <cell r="BE1057">
            <v>1006762022101</v>
          </cell>
          <cell r="BF1057">
            <v>0</v>
          </cell>
        </row>
        <row r="1058">
          <cell r="C1058" t="str">
            <v>UPP8</v>
          </cell>
          <cell r="D1058" t="str">
            <v>NJAA</v>
          </cell>
          <cell r="E1058" t="str">
            <v>N005:UPP (1) to UOR Underlease 14 Northcourt Avenue,</v>
          </cell>
          <cell r="F1058" t="str">
            <v>Hall of Residence</v>
          </cell>
          <cell r="G1058">
            <v>0</v>
          </cell>
          <cell r="H1058" t="str">
            <v>Acres</v>
          </cell>
          <cell r="I1058">
            <v>0</v>
          </cell>
          <cell r="J1058">
            <v>0</v>
          </cell>
          <cell r="K1058" t="str">
            <v>UPP (Reading 1) Limited (co 07637481),  40 Gracechurch Street, London, EC3V OBT</v>
          </cell>
          <cell r="L1058" t="str">
            <v>University of Reading  Whiteknights House, PO Box 217, Reading, RG6 6AH</v>
          </cell>
          <cell r="M1058" t="str">
            <v>0118 378 8333</v>
          </cell>
          <cell r="N1058" t="str">
            <v>Chris.reeve@reading.ac.uk</v>
          </cell>
          <cell r="O1058" t="str">
            <v>University of Reading  Whiteknights House, PO Box 217, Reading, RG6 6AH</v>
          </cell>
          <cell r="P1058" t="str">
            <v>Lease (54 Protected)</v>
          </cell>
          <cell r="Q1058" t="str">
            <v>Commercial Lease Drive</v>
          </cell>
          <cell r="R1058">
            <v>40552</v>
          </cell>
          <cell r="S1058">
            <v>0</v>
          </cell>
          <cell r="T1058">
            <v>86570</v>
          </cell>
          <cell r="U1058" t="str">
            <v>UPP to UOR Underlease</v>
          </cell>
          <cell r="V1058">
            <v>0</v>
          </cell>
          <cell r="W1058">
            <v>0</v>
          </cell>
          <cell r="X1058">
            <v>0</v>
          </cell>
          <cell r="Y1058">
            <v>0</v>
          </cell>
          <cell r="Z1058">
            <v>0</v>
          </cell>
          <cell r="AA1058">
            <v>0</v>
          </cell>
          <cell r="AB1058">
            <v>0</v>
          </cell>
          <cell r="AC1058" t="str">
            <v>N/A</v>
          </cell>
          <cell r="AD1058">
            <v>0</v>
          </cell>
          <cell r="AE1058">
            <v>0</v>
          </cell>
          <cell r="AF1058">
            <v>0</v>
          </cell>
          <cell r="AG1058">
            <v>0</v>
          </cell>
          <cell r="AH1058">
            <v>0</v>
          </cell>
          <cell r="AI1058" t="str">
            <v>No VAT</v>
          </cell>
          <cell r="AJ1058">
            <v>0</v>
          </cell>
          <cell r="AK1058">
            <v>0</v>
          </cell>
          <cell r="AL1058">
            <v>1</v>
          </cell>
          <cell r="AM1058" t="str">
            <v/>
          </cell>
          <cell r="AN1058">
            <v>0</v>
          </cell>
          <cell r="AO1058">
            <v>0</v>
          </cell>
          <cell r="AP1058" t="str">
            <v>N/A</v>
          </cell>
          <cell r="AQ1058">
            <v>0</v>
          </cell>
          <cell r="AR1058">
            <v>0</v>
          </cell>
          <cell r="AS1058" t="str">
            <v>N/A</v>
          </cell>
          <cell r="AT1058" t="str">
            <v xml:space="preserve">UPP </v>
          </cell>
          <cell r="AU1058">
            <v>0</v>
          </cell>
          <cell r="AV1058" t="str">
            <v>Tenant</v>
          </cell>
          <cell r="AW1058" t="str">
            <v>Tenant Direct to Supplier</v>
          </cell>
          <cell r="AX1058" t="str">
            <v>Tenant Direct to Supplier</v>
          </cell>
          <cell r="AY1058" t="str">
            <v>Tenant Direct to Supplier</v>
          </cell>
          <cell r="AZ1058" t="str">
            <v>Registered</v>
          </cell>
          <cell r="BA1058" t="str">
            <v>BK361857</v>
          </cell>
          <cell r="BB1058">
            <v>0</v>
          </cell>
          <cell r="BC1058" t="str">
            <v>Tenant</v>
          </cell>
          <cell r="BD1058" t="str">
            <v>RBC</v>
          </cell>
          <cell r="BE1058">
            <v>1006762022101</v>
          </cell>
          <cell r="BF1058">
            <v>0</v>
          </cell>
        </row>
        <row r="1059">
          <cell r="C1059" t="str">
            <v>UPP9</v>
          </cell>
          <cell r="D1059" t="str">
            <v>NJAA</v>
          </cell>
          <cell r="E1059" t="str">
            <v>N006:UOR to UPP (1) Long Lease 16 Northcourt Avenue</v>
          </cell>
          <cell r="F1059" t="str">
            <v>Hall of Residence</v>
          </cell>
          <cell r="G1059">
            <v>0</v>
          </cell>
          <cell r="H1059" t="str">
            <v>Acres</v>
          </cell>
          <cell r="I1059">
            <v>0</v>
          </cell>
          <cell r="J1059">
            <v>0</v>
          </cell>
          <cell r="K1059" t="str">
            <v>University of Reading  Whiteknights House, PO Box 217, Reading, RG6 6AH</v>
          </cell>
          <cell r="L1059" t="str">
            <v>UPP (Reading 1) Limited</v>
          </cell>
          <cell r="M1059" t="str">
            <v>+44 (0)7884 115820</v>
          </cell>
          <cell r="N1059" t="str">
            <v>David.Tanner@upp-ltd.com</v>
          </cell>
          <cell r="O1059" t="str">
            <v>UPP (Reading 1) Limited (co 07637481),  40 Gracechurch Street, London, EC3V OBT</v>
          </cell>
          <cell r="P1059" t="str">
            <v>Lease (54 Protected)</v>
          </cell>
          <cell r="Q1059" t="str">
            <v>Commercial Lease Drive</v>
          </cell>
          <cell r="R1059">
            <v>40552</v>
          </cell>
          <cell r="S1059">
            <v>0</v>
          </cell>
          <cell r="T1059">
            <v>86573</v>
          </cell>
          <cell r="U1059" t="str">
            <v>UPP Halls Long Lease</v>
          </cell>
          <cell r="V1059">
            <v>0</v>
          </cell>
          <cell r="W1059">
            <v>0</v>
          </cell>
          <cell r="X1059">
            <v>0</v>
          </cell>
          <cell r="Y1059">
            <v>0</v>
          </cell>
          <cell r="Z1059">
            <v>0</v>
          </cell>
          <cell r="AA1059">
            <v>0</v>
          </cell>
          <cell r="AB1059">
            <v>0</v>
          </cell>
          <cell r="AC1059" t="str">
            <v>N/A</v>
          </cell>
          <cell r="AD1059">
            <v>0</v>
          </cell>
          <cell r="AE1059">
            <v>0</v>
          </cell>
          <cell r="AF1059">
            <v>0</v>
          </cell>
          <cell r="AG1059">
            <v>0</v>
          </cell>
          <cell r="AH1059">
            <v>0</v>
          </cell>
          <cell r="AI1059" t="str">
            <v>No VAT</v>
          </cell>
          <cell r="AJ1059">
            <v>0</v>
          </cell>
          <cell r="AK1059">
            <v>0</v>
          </cell>
          <cell r="AL1059">
            <v>0</v>
          </cell>
          <cell r="AM1059" t="str">
            <v/>
          </cell>
          <cell r="AN1059">
            <v>0</v>
          </cell>
          <cell r="AO1059">
            <v>0</v>
          </cell>
          <cell r="AP1059" t="str">
            <v>N/A</v>
          </cell>
          <cell r="AQ1059">
            <v>0</v>
          </cell>
          <cell r="AR1059">
            <v>0</v>
          </cell>
          <cell r="AS1059" t="str">
            <v>N/A</v>
          </cell>
          <cell r="AT1059" t="str">
            <v xml:space="preserve">FRI Lease </v>
          </cell>
          <cell r="AU1059">
            <v>0</v>
          </cell>
          <cell r="AV1059" t="str">
            <v>Tenant</v>
          </cell>
          <cell r="AW1059" t="str">
            <v>Tenant Direct to Supplier</v>
          </cell>
          <cell r="AX1059" t="str">
            <v>Tenant Direct to Supplier</v>
          </cell>
          <cell r="AY1059" t="str">
            <v>Tenant Direct to Supplier</v>
          </cell>
          <cell r="AZ1059" t="str">
            <v>Registered</v>
          </cell>
          <cell r="BA1059" t="str">
            <v>BK361855</v>
          </cell>
          <cell r="BB1059">
            <v>0</v>
          </cell>
          <cell r="BC1059" t="str">
            <v>Tenant</v>
          </cell>
          <cell r="BD1059" t="str">
            <v>RBC</v>
          </cell>
          <cell r="BE1059">
            <v>1006762022101</v>
          </cell>
          <cell r="BF1059">
            <v>0</v>
          </cell>
        </row>
        <row r="1060">
          <cell r="C1060" t="str">
            <v>UPP10</v>
          </cell>
          <cell r="D1060" t="str">
            <v>NJAA</v>
          </cell>
          <cell r="E1060" t="str">
            <v>N006:UPP (1) to UOR Underlease 16 Northcourt Avenue</v>
          </cell>
          <cell r="F1060" t="str">
            <v>Hall of Residence</v>
          </cell>
          <cell r="G1060">
            <v>0</v>
          </cell>
          <cell r="H1060" t="str">
            <v>Acres</v>
          </cell>
          <cell r="I1060">
            <v>0</v>
          </cell>
          <cell r="J1060">
            <v>0</v>
          </cell>
          <cell r="K1060" t="str">
            <v>UPP (Reading 1) Limited (co 07637481),  40 Gracechurch Street, London, EC3V OBT</v>
          </cell>
          <cell r="L1060" t="str">
            <v>University of Reading  Whiteknights House, PO Box 217, Reading, RG6 6AH</v>
          </cell>
          <cell r="M1060" t="str">
            <v>0118 378 8333</v>
          </cell>
          <cell r="N1060" t="str">
            <v>Chris.reeve@reading.ac.uk</v>
          </cell>
          <cell r="O1060" t="str">
            <v>University of Reading  Whiteknights House, PO Box 217, Reading, RG6 6AH</v>
          </cell>
          <cell r="P1060" t="str">
            <v>Lease (54 Protected)</v>
          </cell>
          <cell r="Q1060" t="str">
            <v>Commercial Lease Drive</v>
          </cell>
          <cell r="R1060">
            <v>40552</v>
          </cell>
          <cell r="S1060">
            <v>0</v>
          </cell>
          <cell r="T1060">
            <v>86570</v>
          </cell>
          <cell r="U1060" t="str">
            <v>UPP to UOR Underlease</v>
          </cell>
          <cell r="V1060">
            <v>0</v>
          </cell>
          <cell r="W1060">
            <v>0</v>
          </cell>
          <cell r="X1060">
            <v>0</v>
          </cell>
          <cell r="Y1060">
            <v>0</v>
          </cell>
          <cell r="Z1060">
            <v>0</v>
          </cell>
          <cell r="AA1060">
            <v>0</v>
          </cell>
          <cell r="AB1060">
            <v>0</v>
          </cell>
          <cell r="AC1060" t="str">
            <v>N/A</v>
          </cell>
          <cell r="AD1060">
            <v>0</v>
          </cell>
          <cell r="AE1060">
            <v>0</v>
          </cell>
          <cell r="AF1060">
            <v>0</v>
          </cell>
          <cell r="AG1060">
            <v>0</v>
          </cell>
          <cell r="AH1060">
            <v>0</v>
          </cell>
          <cell r="AI1060" t="str">
            <v>No VAT</v>
          </cell>
          <cell r="AJ1060">
            <v>0</v>
          </cell>
          <cell r="AK1060">
            <v>0</v>
          </cell>
          <cell r="AL1060">
            <v>1</v>
          </cell>
          <cell r="AM1060" t="str">
            <v/>
          </cell>
          <cell r="AN1060">
            <v>0</v>
          </cell>
          <cell r="AO1060">
            <v>0</v>
          </cell>
          <cell r="AP1060" t="str">
            <v>N/A</v>
          </cell>
          <cell r="AQ1060">
            <v>0</v>
          </cell>
          <cell r="AR1060">
            <v>0</v>
          </cell>
          <cell r="AS1060" t="str">
            <v>N/A</v>
          </cell>
          <cell r="AT1060" t="str">
            <v xml:space="preserve">UPP </v>
          </cell>
          <cell r="AU1060">
            <v>0</v>
          </cell>
          <cell r="AV1060" t="str">
            <v>Tenant</v>
          </cell>
          <cell r="AW1060" t="str">
            <v>Tenant Direct to Supplier</v>
          </cell>
          <cell r="AX1060" t="str">
            <v>Tenant Direct to Supplier</v>
          </cell>
          <cell r="AY1060" t="str">
            <v>Tenant Direct to Supplier</v>
          </cell>
          <cell r="AZ1060" t="str">
            <v>Registered</v>
          </cell>
          <cell r="BA1060" t="str">
            <v>BK361858</v>
          </cell>
          <cell r="BB1060">
            <v>0</v>
          </cell>
          <cell r="BC1060" t="str">
            <v>Tenant</v>
          </cell>
          <cell r="BD1060" t="str">
            <v>RBC</v>
          </cell>
          <cell r="BE1060">
            <v>1006762022101</v>
          </cell>
          <cell r="BF1060">
            <v>0</v>
          </cell>
        </row>
        <row r="1061">
          <cell r="C1061" t="str">
            <v>UPP11</v>
          </cell>
          <cell r="D1061" t="str">
            <v>NJAA</v>
          </cell>
          <cell r="E1061" t="str">
            <v>N007:UOR to UPP (1) Long Lease 18 Northcourt Avenue</v>
          </cell>
          <cell r="F1061" t="str">
            <v>Hall of Residence</v>
          </cell>
          <cell r="G1061">
            <v>0</v>
          </cell>
          <cell r="H1061" t="str">
            <v>Acres</v>
          </cell>
          <cell r="I1061">
            <v>0</v>
          </cell>
          <cell r="J1061">
            <v>0</v>
          </cell>
          <cell r="K1061" t="str">
            <v>University of Reading  Whiteknights House, PO Box 217, Reading, RG6 6AH</v>
          </cell>
          <cell r="L1061" t="str">
            <v>UPP (Reading 1) Limited</v>
          </cell>
          <cell r="M1061" t="str">
            <v>+44 (0)7884 115820</v>
          </cell>
          <cell r="N1061" t="str">
            <v>David.Tanner@upp-ltd.com</v>
          </cell>
          <cell r="O1061" t="str">
            <v>UPP (Reading 1) Limited (co 07637481),  40 Gracechurch Street, London, EC3V OBT</v>
          </cell>
          <cell r="P1061" t="str">
            <v>Lease (54 Protected)</v>
          </cell>
          <cell r="Q1061" t="str">
            <v>Commercial Lease Drive</v>
          </cell>
          <cell r="R1061">
            <v>40552</v>
          </cell>
          <cell r="S1061">
            <v>0</v>
          </cell>
          <cell r="T1061">
            <v>86573</v>
          </cell>
          <cell r="U1061" t="str">
            <v>UPP Halls Long Lease</v>
          </cell>
          <cell r="V1061">
            <v>0</v>
          </cell>
          <cell r="W1061">
            <v>0</v>
          </cell>
          <cell r="X1061">
            <v>0</v>
          </cell>
          <cell r="Y1061">
            <v>0</v>
          </cell>
          <cell r="Z1061">
            <v>0</v>
          </cell>
          <cell r="AA1061">
            <v>0</v>
          </cell>
          <cell r="AB1061">
            <v>0</v>
          </cell>
          <cell r="AC1061" t="str">
            <v>N/A</v>
          </cell>
          <cell r="AD1061">
            <v>0</v>
          </cell>
          <cell r="AE1061">
            <v>0</v>
          </cell>
          <cell r="AF1061">
            <v>0</v>
          </cell>
          <cell r="AG1061">
            <v>0</v>
          </cell>
          <cell r="AH1061">
            <v>0</v>
          </cell>
          <cell r="AI1061" t="str">
            <v>No VAT</v>
          </cell>
          <cell r="AJ1061">
            <v>0</v>
          </cell>
          <cell r="AK1061">
            <v>0</v>
          </cell>
          <cell r="AL1061">
            <v>0</v>
          </cell>
          <cell r="AM1061" t="str">
            <v/>
          </cell>
          <cell r="AN1061">
            <v>0</v>
          </cell>
          <cell r="AO1061">
            <v>0</v>
          </cell>
          <cell r="AP1061" t="str">
            <v>N/A</v>
          </cell>
          <cell r="AQ1061">
            <v>0</v>
          </cell>
          <cell r="AR1061">
            <v>0</v>
          </cell>
          <cell r="AS1061" t="str">
            <v>N/A</v>
          </cell>
          <cell r="AT1061" t="str">
            <v xml:space="preserve">FRI Lease </v>
          </cell>
          <cell r="AU1061">
            <v>0</v>
          </cell>
          <cell r="AV1061" t="str">
            <v>Tenant</v>
          </cell>
          <cell r="AW1061" t="str">
            <v>Tenant Direct to Supplier</v>
          </cell>
          <cell r="AX1061" t="str">
            <v>Tenant Direct to Supplier</v>
          </cell>
          <cell r="AY1061" t="str">
            <v>Tenant Direct to Supplier</v>
          </cell>
          <cell r="AZ1061" t="str">
            <v>Registered</v>
          </cell>
          <cell r="BA1061" t="str">
            <v>BK361859</v>
          </cell>
          <cell r="BB1061">
            <v>0</v>
          </cell>
          <cell r="BC1061" t="str">
            <v>Tenant</v>
          </cell>
          <cell r="BD1061" t="str">
            <v>RBC</v>
          </cell>
          <cell r="BE1061">
            <v>1006762022101</v>
          </cell>
          <cell r="BF1061">
            <v>0</v>
          </cell>
        </row>
        <row r="1062">
          <cell r="C1062" t="str">
            <v>UPP12</v>
          </cell>
          <cell r="D1062" t="str">
            <v>NJAA</v>
          </cell>
          <cell r="E1062" t="str">
            <v>N007:UPP (1) to UOR Underlease 18 Northcourt Avenue</v>
          </cell>
          <cell r="F1062" t="str">
            <v>Hall of Residence</v>
          </cell>
          <cell r="G1062">
            <v>0</v>
          </cell>
          <cell r="H1062" t="str">
            <v>Acres</v>
          </cell>
          <cell r="I1062">
            <v>0</v>
          </cell>
          <cell r="J1062">
            <v>0</v>
          </cell>
          <cell r="K1062" t="str">
            <v>UPP (Reading 1) Limited (co 07637481),  40 Gracechurch Street, London, EC3V OBT</v>
          </cell>
          <cell r="L1062" t="str">
            <v>University of Reading  Whiteknights House, PO Box 217, Reading, RG6 6AH</v>
          </cell>
          <cell r="M1062" t="str">
            <v>0118 378 8333</v>
          </cell>
          <cell r="N1062" t="str">
            <v>Chris.reeve@reading.ac.uk</v>
          </cell>
          <cell r="O1062" t="str">
            <v>University of Reading  Whiteknights House, PO Box 217, Reading, RG6 6AH</v>
          </cell>
          <cell r="P1062" t="str">
            <v>Lease (54 Protected)</v>
          </cell>
          <cell r="Q1062" t="str">
            <v>Commercial Lease Drive</v>
          </cell>
          <cell r="R1062">
            <v>40552</v>
          </cell>
          <cell r="S1062">
            <v>0</v>
          </cell>
          <cell r="T1062">
            <v>86570</v>
          </cell>
          <cell r="U1062" t="str">
            <v>UPP to UOR Underlease</v>
          </cell>
          <cell r="V1062">
            <v>0</v>
          </cell>
          <cell r="W1062">
            <v>0</v>
          </cell>
          <cell r="X1062">
            <v>0</v>
          </cell>
          <cell r="Y1062">
            <v>0</v>
          </cell>
          <cell r="Z1062">
            <v>0</v>
          </cell>
          <cell r="AA1062">
            <v>0</v>
          </cell>
          <cell r="AB1062">
            <v>0</v>
          </cell>
          <cell r="AC1062" t="str">
            <v>N/A</v>
          </cell>
          <cell r="AD1062">
            <v>0</v>
          </cell>
          <cell r="AE1062">
            <v>0</v>
          </cell>
          <cell r="AF1062">
            <v>0</v>
          </cell>
          <cell r="AG1062">
            <v>0</v>
          </cell>
          <cell r="AH1062">
            <v>0</v>
          </cell>
          <cell r="AI1062" t="str">
            <v>No VAT</v>
          </cell>
          <cell r="AJ1062">
            <v>0</v>
          </cell>
          <cell r="AK1062">
            <v>0</v>
          </cell>
          <cell r="AL1062">
            <v>1</v>
          </cell>
          <cell r="AM1062" t="str">
            <v/>
          </cell>
          <cell r="AN1062">
            <v>0</v>
          </cell>
          <cell r="AO1062">
            <v>0</v>
          </cell>
          <cell r="AP1062" t="str">
            <v>N/A</v>
          </cell>
          <cell r="AQ1062">
            <v>0</v>
          </cell>
          <cell r="AR1062">
            <v>0</v>
          </cell>
          <cell r="AS1062" t="str">
            <v>N/A</v>
          </cell>
          <cell r="AT1062" t="str">
            <v xml:space="preserve">UPP </v>
          </cell>
          <cell r="AU1062">
            <v>0</v>
          </cell>
          <cell r="AV1062" t="str">
            <v>Tenant</v>
          </cell>
          <cell r="AW1062" t="str">
            <v>Tenant Direct to Supplier</v>
          </cell>
          <cell r="AX1062" t="str">
            <v>Tenant Direct to Supplier</v>
          </cell>
          <cell r="AY1062" t="str">
            <v>Tenant Direct to Supplier</v>
          </cell>
          <cell r="AZ1062" t="str">
            <v>Registered</v>
          </cell>
          <cell r="BA1062" t="str">
            <v>BK361859</v>
          </cell>
          <cell r="BB1062">
            <v>0</v>
          </cell>
          <cell r="BC1062" t="str">
            <v>Tenant</v>
          </cell>
          <cell r="BD1062" t="str">
            <v>RBC</v>
          </cell>
          <cell r="BE1062">
            <v>1006762022101</v>
          </cell>
          <cell r="BF1062">
            <v>0</v>
          </cell>
        </row>
        <row r="1063">
          <cell r="C1063" t="str">
            <v>UPP13</v>
          </cell>
          <cell r="D1063" t="str">
            <v>NJAA</v>
          </cell>
          <cell r="E1063" t="str">
            <v>N009:UOR to UPP (1) Long Lease Creighton Court, Northcourt Avenue, Reading (RG2 7EY).</v>
          </cell>
          <cell r="F1063" t="str">
            <v>Hall of Residence</v>
          </cell>
          <cell r="G1063">
            <v>0</v>
          </cell>
          <cell r="H1063" t="str">
            <v>Acres</v>
          </cell>
          <cell r="I1063">
            <v>0</v>
          </cell>
          <cell r="J1063">
            <v>0</v>
          </cell>
          <cell r="K1063" t="str">
            <v>University of Reading  Whiteknights House, PO Box 217, Reading, RG6 6AH</v>
          </cell>
          <cell r="L1063" t="str">
            <v>UPP (Reading 1) Limited</v>
          </cell>
          <cell r="M1063" t="str">
            <v>+44 (0)7884 115820</v>
          </cell>
          <cell r="N1063" t="str">
            <v>David.Tanner@upp-ltd.com</v>
          </cell>
          <cell r="O1063" t="str">
            <v>UPP (Reading 1) Limited (co 07637481),  40 Gracechurch Street, London, EC3V OBT</v>
          </cell>
          <cell r="P1063" t="str">
            <v>Lease (54 Protected)</v>
          </cell>
          <cell r="Q1063" t="str">
            <v>Commercial Lease Drive</v>
          </cell>
          <cell r="R1063">
            <v>40552</v>
          </cell>
          <cell r="S1063">
            <v>0</v>
          </cell>
          <cell r="T1063">
            <v>86573</v>
          </cell>
          <cell r="U1063" t="str">
            <v>UPP Halls Long Lease</v>
          </cell>
          <cell r="V1063">
            <v>0</v>
          </cell>
          <cell r="W1063">
            <v>0</v>
          </cell>
          <cell r="X1063">
            <v>0</v>
          </cell>
          <cell r="Y1063">
            <v>0</v>
          </cell>
          <cell r="Z1063">
            <v>0</v>
          </cell>
          <cell r="AA1063">
            <v>0</v>
          </cell>
          <cell r="AB1063">
            <v>0</v>
          </cell>
          <cell r="AC1063" t="str">
            <v>N/A</v>
          </cell>
          <cell r="AD1063">
            <v>0</v>
          </cell>
          <cell r="AE1063">
            <v>0</v>
          </cell>
          <cell r="AF1063">
            <v>0</v>
          </cell>
          <cell r="AG1063">
            <v>0</v>
          </cell>
          <cell r="AH1063">
            <v>0</v>
          </cell>
          <cell r="AI1063" t="str">
            <v>No VAT</v>
          </cell>
          <cell r="AJ1063">
            <v>0</v>
          </cell>
          <cell r="AK1063">
            <v>0</v>
          </cell>
          <cell r="AL1063">
            <v>0</v>
          </cell>
          <cell r="AM1063" t="str">
            <v/>
          </cell>
          <cell r="AN1063">
            <v>0</v>
          </cell>
          <cell r="AO1063">
            <v>0</v>
          </cell>
          <cell r="AP1063" t="str">
            <v>N/A</v>
          </cell>
          <cell r="AQ1063">
            <v>0</v>
          </cell>
          <cell r="AR1063">
            <v>0</v>
          </cell>
          <cell r="AS1063" t="str">
            <v>N/A</v>
          </cell>
          <cell r="AT1063" t="str">
            <v xml:space="preserve">FRI Lease </v>
          </cell>
          <cell r="AU1063">
            <v>0</v>
          </cell>
          <cell r="AV1063" t="str">
            <v>Tenant</v>
          </cell>
          <cell r="AW1063" t="str">
            <v>Tenant Direct to Supplier</v>
          </cell>
          <cell r="AX1063" t="str">
            <v>Tenant Direct to Supplier</v>
          </cell>
          <cell r="AY1063" t="str">
            <v>Tenant Direct to Supplier</v>
          </cell>
          <cell r="AZ1063" t="str">
            <v>Registered</v>
          </cell>
          <cell r="BA1063" t="str">
            <v>BK361856</v>
          </cell>
          <cell r="BB1063">
            <v>0</v>
          </cell>
          <cell r="BC1063" t="str">
            <v>Tenant</v>
          </cell>
          <cell r="BD1063" t="str">
            <v>RBC</v>
          </cell>
          <cell r="BE1063">
            <v>1006762022101</v>
          </cell>
          <cell r="BF1063">
            <v>0</v>
          </cell>
        </row>
        <row r="1064">
          <cell r="C1064" t="str">
            <v>UPP14</v>
          </cell>
          <cell r="D1064" t="str">
            <v>NJAA</v>
          </cell>
          <cell r="E1064" t="str">
            <v>N009:UPP (1) to UOR Underlease Creighton Court, Northcourt Avenue, Reading (RG2 7EY).</v>
          </cell>
          <cell r="F1064" t="str">
            <v>Hall of Residence</v>
          </cell>
          <cell r="G1064">
            <v>0</v>
          </cell>
          <cell r="H1064" t="str">
            <v>Acres</v>
          </cell>
          <cell r="I1064">
            <v>0</v>
          </cell>
          <cell r="J1064">
            <v>0</v>
          </cell>
          <cell r="K1064" t="str">
            <v>UPP (Reading 1) Limited (co 07637481),  40 Gracechurch Street, London, EC3V OBT</v>
          </cell>
          <cell r="L1064" t="str">
            <v>University of Reading  Whiteknights House, PO Box 217, Reading, RG6 6AH</v>
          </cell>
          <cell r="M1064" t="str">
            <v>0118 378 8333</v>
          </cell>
          <cell r="N1064" t="str">
            <v>Chris.reeve@reading.ac.uk</v>
          </cell>
          <cell r="O1064" t="str">
            <v>University of Reading  Whiteknights House, PO Box 217, Reading, RG6 6AH</v>
          </cell>
          <cell r="P1064" t="str">
            <v>Lease (54 Protected)</v>
          </cell>
          <cell r="Q1064" t="str">
            <v>Commercial Lease Drive</v>
          </cell>
          <cell r="R1064">
            <v>40552</v>
          </cell>
          <cell r="S1064">
            <v>0</v>
          </cell>
          <cell r="T1064">
            <v>86570</v>
          </cell>
          <cell r="U1064" t="str">
            <v>UPP to UOR Underlease</v>
          </cell>
          <cell r="V1064">
            <v>0</v>
          </cell>
          <cell r="W1064">
            <v>0</v>
          </cell>
          <cell r="X1064">
            <v>0</v>
          </cell>
          <cell r="Y1064">
            <v>0</v>
          </cell>
          <cell r="Z1064">
            <v>0</v>
          </cell>
          <cell r="AA1064">
            <v>0</v>
          </cell>
          <cell r="AB1064">
            <v>0</v>
          </cell>
          <cell r="AC1064" t="str">
            <v>N/A</v>
          </cell>
          <cell r="AD1064">
            <v>0</v>
          </cell>
          <cell r="AE1064">
            <v>0</v>
          </cell>
          <cell r="AF1064">
            <v>0</v>
          </cell>
          <cell r="AG1064">
            <v>0</v>
          </cell>
          <cell r="AH1064">
            <v>0</v>
          </cell>
          <cell r="AI1064" t="str">
            <v>No VAT</v>
          </cell>
          <cell r="AJ1064">
            <v>0</v>
          </cell>
          <cell r="AK1064">
            <v>0</v>
          </cell>
          <cell r="AL1064">
            <v>1</v>
          </cell>
          <cell r="AM1064" t="str">
            <v/>
          </cell>
          <cell r="AN1064">
            <v>0</v>
          </cell>
          <cell r="AO1064">
            <v>0</v>
          </cell>
          <cell r="AP1064" t="str">
            <v>N/A</v>
          </cell>
          <cell r="AQ1064">
            <v>0</v>
          </cell>
          <cell r="AR1064">
            <v>0</v>
          </cell>
          <cell r="AS1064" t="str">
            <v>N/A</v>
          </cell>
          <cell r="AT1064" t="str">
            <v xml:space="preserve">UPP </v>
          </cell>
          <cell r="AU1064">
            <v>0</v>
          </cell>
          <cell r="AV1064" t="str">
            <v>Tenant</v>
          </cell>
          <cell r="AW1064" t="str">
            <v>Tenant Direct to Supplier</v>
          </cell>
          <cell r="AX1064" t="str">
            <v>Tenant Direct to Supplier</v>
          </cell>
          <cell r="AY1064" t="str">
            <v>Tenant Direct to Supplier</v>
          </cell>
          <cell r="AZ1064" t="str">
            <v>Registered</v>
          </cell>
          <cell r="BA1064" t="str">
            <v>BK361856</v>
          </cell>
          <cell r="BB1064">
            <v>0</v>
          </cell>
          <cell r="BC1064" t="str">
            <v>Tenant</v>
          </cell>
          <cell r="BD1064" t="str">
            <v>RBC</v>
          </cell>
          <cell r="BE1064">
            <v>1006762022101</v>
          </cell>
          <cell r="BF1064">
            <v>0</v>
          </cell>
        </row>
        <row r="1065">
          <cell r="C1065" t="str">
            <v>UPP15</v>
          </cell>
          <cell r="D1065" t="str">
            <v>NJAA</v>
          </cell>
          <cell r="E1065" t="str">
            <v>N010:UOR to UPP (1) Long Lease Benyon Hall, Sherfield Drive Reading (RG2 7EF).</v>
          </cell>
          <cell r="F1065" t="str">
            <v>Hall of Residence</v>
          </cell>
          <cell r="G1065">
            <v>0</v>
          </cell>
          <cell r="H1065" t="str">
            <v>Acres</v>
          </cell>
          <cell r="I1065">
            <v>0</v>
          </cell>
          <cell r="J1065">
            <v>0</v>
          </cell>
          <cell r="K1065" t="str">
            <v>University of Reading  Whiteknights House, PO Box 217, Reading, RG6 6AH</v>
          </cell>
          <cell r="L1065" t="str">
            <v>UPP (Reading 1) Limited</v>
          </cell>
          <cell r="M1065" t="str">
            <v>+44 (0)7884 115820</v>
          </cell>
          <cell r="N1065" t="str">
            <v>David.Tanner@upp-ltd.com</v>
          </cell>
          <cell r="O1065" t="str">
            <v>UPP (Reading 1) Limited (co 07637481),  40 Gracechurch Street, London, EC3V OBT</v>
          </cell>
          <cell r="P1065" t="str">
            <v>Lease (54 Protected)</v>
          </cell>
          <cell r="Q1065" t="str">
            <v>Commercial Lease Drive</v>
          </cell>
          <cell r="R1065">
            <v>40552</v>
          </cell>
          <cell r="S1065">
            <v>0</v>
          </cell>
          <cell r="T1065">
            <v>86573</v>
          </cell>
          <cell r="U1065" t="str">
            <v>UPP Halls Long Lease</v>
          </cell>
          <cell r="V1065">
            <v>0</v>
          </cell>
          <cell r="W1065">
            <v>0</v>
          </cell>
          <cell r="X1065">
            <v>0</v>
          </cell>
          <cell r="Y1065">
            <v>0</v>
          </cell>
          <cell r="Z1065">
            <v>0</v>
          </cell>
          <cell r="AA1065">
            <v>0</v>
          </cell>
          <cell r="AB1065">
            <v>0</v>
          </cell>
          <cell r="AC1065" t="str">
            <v>N/A</v>
          </cell>
          <cell r="AD1065">
            <v>0</v>
          </cell>
          <cell r="AE1065">
            <v>0</v>
          </cell>
          <cell r="AF1065">
            <v>0</v>
          </cell>
          <cell r="AG1065">
            <v>0</v>
          </cell>
          <cell r="AH1065">
            <v>0</v>
          </cell>
          <cell r="AI1065" t="str">
            <v>No VAT</v>
          </cell>
          <cell r="AJ1065">
            <v>0</v>
          </cell>
          <cell r="AK1065">
            <v>0</v>
          </cell>
          <cell r="AL1065">
            <v>0</v>
          </cell>
          <cell r="AM1065" t="str">
            <v/>
          </cell>
          <cell r="AN1065">
            <v>0</v>
          </cell>
          <cell r="AO1065">
            <v>0</v>
          </cell>
          <cell r="AP1065" t="str">
            <v>N/A</v>
          </cell>
          <cell r="AQ1065">
            <v>0</v>
          </cell>
          <cell r="AR1065">
            <v>0</v>
          </cell>
          <cell r="AS1065" t="str">
            <v>N/A</v>
          </cell>
          <cell r="AT1065" t="str">
            <v xml:space="preserve">FRI Lease </v>
          </cell>
          <cell r="AU1065">
            <v>0</v>
          </cell>
          <cell r="AV1065" t="str">
            <v>Tenant</v>
          </cell>
          <cell r="AW1065" t="str">
            <v>Tenant Direct to Supplier</v>
          </cell>
          <cell r="AX1065" t="str">
            <v>Tenant Direct to Supplier</v>
          </cell>
          <cell r="AY1065" t="str">
            <v>Tenant Direct to Supplier</v>
          </cell>
          <cell r="AZ1065" t="str">
            <v>Registered</v>
          </cell>
          <cell r="BA1065" t="str">
            <v>BK361859</v>
          </cell>
          <cell r="BB1065">
            <v>0</v>
          </cell>
          <cell r="BC1065" t="str">
            <v>Tenant</v>
          </cell>
          <cell r="BD1065" t="str">
            <v>RBC</v>
          </cell>
          <cell r="BE1065">
            <v>1006762022101</v>
          </cell>
          <cell r="BF1065">
            <v>0</v>
          </cell>
        </row>
        <row r="1066">
          <cell r="C1066" t="str">
            <v>UPP16</v>
          </cell>
          <cell r="D1066" t="str">
            <v>NJAA</v>
          </cell>
          <cell r="E1066" t="str">
            <v>N010:UPP (1) to UOR Underlease Benyon Hall, Sherfield Drive Reading (RG2 7EF).</v>
          </cell>
          <cell r="F1066" t="str">
            <v>Hall of Residence</v>
          </cell>
          <cell r="G1066">
            <v>0</v>
          </cell>
          <cell r="H1066" t="str">
            <v>Acres</v>
          </cell>
          <cell r="I1066">
            <v>0</v>
          </cell>
          <cell r="J1066">
            <v>0</v>
          </cell>
          <cell r="K1066" t="str">
            <v>UPP (Reading 1) Limited (co 07637481),  40 Gracechurch Street, London, EC3V OBT</v>
          </cell>
          <cell r="L1066" t="str">
            <v>University of Reading  Whiteknights House, PO Box 217, Reading, RG6 6AH</v>
          </cell>
          <cell r="M1066" t="str">
            <v>0118 378 8333</v>
          </cell>
          <cell r="N1066" t="str">
            <v>Chris.reeve@reading.ac.uk</v>
          </cell>
          <cell r="O1066" t="str">
            <v>University of Reading  Whiteknights House, PO Box 217, Reading, RG6 6AH</v>
          </cell>
          <cell r="P1066" t="str">
            <v>Lease (54 Protected)</v>
          </cell>
          <cell r="Q1066" t="str">
            <v>Commercial Lease Drive</v>
          </cell>
          <cell r="R1066">
            <v>40552</v>
          </cell>
          <cell r="S1066">
            <v>0</v>
          </cell>
          <cell r="T1066">
            <v>86570</v>
          </cell>
          <cell r="U1066" t="str">
            <v>UPP to UOR Underlease</v>
          </cell>
          <cell r="V1066">
            <v>0</v>
          </cell>
          <cell r="W1066">
            <v>0</v>
          </cell>
          <cell r="X1066">
            <v>0</v>
          </cell>
          <cell r="Y1066">
            <v>0</v>
          </cell>
          <cell r="Z1066">
            <v>0</v>
          </cell>
          <cell r="AA1066">
            <v>0</v>
          </cell>
          <cell r="AB1066">
            <v>0</v>
          </cell>
          <cell r="AC1066" t="str">
            <v>N/A</v>
          </cell>
          <cell r="AD1066">
            <v>0</v>
          </cell>
          <cell r="AE1066">
            <v>0</v>
          </cell>
          <cell r="AF1066">
            <v>0</v>
          </cell>
          <cell r="AG1066">
            <v>0</v>
          </cell>
          <cell r="AH1066">
            <v>0</v>
          </cell>
          <cell r="AI1066" t="str">
            <v>No VAT</v>
          </cell>
          <cell r="AJ1066">
            <v>0</v>
          </cell>
          <cell r="AK1066">
            <v>0</v>
          </cell>
          <cell r="AL1066">
            <v>1</v>
          </cell>
          <cell r="AM1066" t="str">
            <v/>
          </cell>
          <cell r="AN1066">
            <v>0</v>
          </cell>
          <cell r="AO1066">
            <v>0</v>
          </cell>
          <cell r="AP1066" t="str">
            <v>N/A</v>
          </cell>
          <cell r="AQ1066">
            <v>0</v>
          </cell>
          <cell r="AR1066">
            <v>0</v>
          </cell>
          <cell r="AS1066" t="str">
            <v>N/A</v>
          </cell>
          <cell r="AT1066" t="str">
            <v xml:space="preserve">UPP </v>
          </cell>
          <cell r="AU1066">
            <v>0</v>
          </cell>
          <cell r="AV1066" t="str">
            <v>Tenant</v>
          </cell>
          <cell r="AW1066" t="str">
            <v>Tenant Direct to Supplier</v>
          </cell>
          <cell r="AX1066" t="str">
            <v>Tenant Direct to Supplier</v>
          </cell>
          <cell r="AY1066" t="str">
            <v>Tenant Direct to Supplier</v>
          </cell>
          <cell r="AZ1066" t="str">
            <v>Registered</v>
          </cell>
          <cell r="BA1066" t="str">
            <v>BK361859</v>
          </cell>
          <cell r="BB1066">
            <v>0</v>
          </cell>
          <cell r="BC1066" t="str">
            <v>Tenant</v>
          </cell>
          <cell r="BD1066" t="str">
            <v>RBC</v>
          </cell>
          <cell r="BE1066">
            <v>1006762022101</v>
          </cell>
          <cell r="BF1066">
            <v>0</v>
          </cell>
        </row>
        <row r="1067">
          <cell r="C1067" t="str">
            <v>UPP17</v>
          </cell>
          <cell r="D1067" t="str">
            <v>NJAA</v>
          </cell>
          <cell r="E1067" t="str">
            <v>N011:UOR to UPP (1) Long Lease East Block, Sherfield Hall Sherfield Close, Reading.</v>
          </cell>
          <cell r="F1067" t="str">
            <v>Hall of Residence</v>
          </cell>
          <cell r="G1067">
            <v>0</v>
          </cell>
          <cell r="H1067" t="str">
            <v>Acres</v>
          </cell>
          <cell r="I1067">
            <v>0</v>
          </cell>
          <cell r="J1067">
            <v>0</v>
          </cell>
          <cell r="K1067" t="str">
            <v>University of Reading  Whiteknights House, PO Box 217, Reading, RG6 6AH</v>
          </cell>
          <cell r="L1067" t="str">
            <v>UPP (Reading 1) Limited</v>
          </cell>
          <cell r="M1067" t="str">
            <v>+44 (0)7884 115820</v>
          </cell>
          <cell r="N1067" t="str">
            <v>David.Tanner@upp-ltd.com</v>
          </cell>
          <cell r="O1067" t="str">
            <v>UPP (Reading 1) Limited (co 07637481),  40 Gracechurch Street, London, EC3V OBT</v>
          </cell>
          <cell r="P1067" t="str">
            <v>Lease (54 Protected)</v>
          </cell>
          <cell r="Q1067" t="str">
            <v>Commercial Lease Drive</v>
          </cell>
          <cell r="R1067">
            <v>40552</v>
          </cell>
          <cell r="S1067">
            <v>0</v>
          </cell>
          <cell r="T1067">
            <v>86573</v>
          </cell>
          <cell r="U1067" t="str">
            <v>UPP Halls Long Lease</v>
          </cell>
          <cell r="V1067">
            <v>0</v>
          </cell>
          <cell r="W1067">
            <v>0</v>
          </cell>
          <cell r="X1067">
            <v>0</v>
          </cell>
          <cell r="Y1067">
            <v>0</v>
          </cell>
          <cell r="Z1067">
            <v>0</v>
          </cell>
          <cell r="AA1067">
            <v>0</v>
          </cell>
          <cell r="AB1067">
            <v>0</v>
          </cell>
          <cell r="AC1067" t="str">
            <v>N/A</v>
          </cell>
          <cell r="AD1067">
            <v>0</v>
          </cell>
          <cell r="AE1067">
            <v>0</v>
          </cell>
          <cell r="AF1067">
            <v>0</v>
          </cell>
          <cell r="AG1067">
            <v>0</v>
          </cell>
          <cell r="AH1067">
            <v>0</v>
          </cell>
          <cell r="AI1067" t="str">
            <v>No VAT</v>
          </cell>
          <cell r="AJ1067">
            <v>0</v>
          </cell>
          <cell r="AK1067">
            <v>0</v>
          </cell>
          <cell r="AL1067">
            <v>0</v>
          </cell>
          <cell r="AM1067" t="str">
            <v/>
          </cell>
          <cell r="AN1067">
            <v>0</v>
          </cell>
          <cell r="AO1067">
            <v>0</v>
          </cell>
          <cell r="AP1067" t="str">
            <v>N/A</v>
          </cell>
          <cell r="AQ1067">
            <v>0</v>
          </cell>
          <cell r="AR1067">
            <v>0</v>
          </cell>
          <cell r="AS1067" t="str">
            <v>N/A</v>
          </cell>
          <cell r="AT1067" t="str">
            <v xml:space="preserve">FRI Lease </v>
          </cell>
          <cell r="AU1067">
            <v>0</v>
          </cell>
          <cell r="AV1067" t="str">
            <v>Tenant</v>
          </cell>
          <cell r="AW1067" t="str">
            <v>Tenant Direct to Supplier</v>
          </cell>
          <cell r="AX1067" t="str">
            <v>Tenant Direct to Supplier</v>
          </cell>
          <cell r="AY1067" t="str">
            <v>Tenant Direct to Supplier</v>
          </cell>
          <cell r="AZ1067" t="str">
            <v>Registered</v>
          </cell>
          <cell r="BA1067" t="str">
            <v>BK352335</v>
          </cell>
          <cell r="BB1067">
            <v>0</v>
          </cell>
          <cell r="BC1067" t="str">
            <v>Tenant</v>
          </cell>
          <cell r="BD1067" t="str">
            <v>RBC</v>
          </cell>
          <cell r="BE1067">
            <v>1006762022101</v>
          </cell>
          <cell r="BF1067">
            <v>0</v>
          </cell>
        </row>
        <row r="1068">
          <cell r="C1068" t="str">
            <v>UPP18</v>
          </cell>
          <cell r="D1068" t="str">
            <v>NJAA</v>
          </cell>
          <cell r="E1068" t="str">
            <v>N011:UPP (1) to UOR Underlease East Block, Sherfield Hall Sherfield Close, Reading.</v>
          </cell>
          <cell r="F1068" t="str">
            <v>Hall of Residence</v>
          </cell>
          <cell r="G1068">
            <v>0</v>
          </cell>
          <cell r="H1068" t="str">
            <v>Acres</v>
          </cell>
          <cell r="I1068">
            <v>0</v>
          </cell>
          <cell r="J1068">
            <v>0</v>
          </cell>
          <cell r="K1068" t="str">
            <v>UPP (Reading 1) Limited (co 07637481),  40 Gracechurch Street, London, EC3V OBT</v>
          </cell>
          <cell r="L1068" t="str">
            <v>University of Reading  Whiteknights House, PO Box 217, Reading, RG6 6AH</v>
          </cell>
          <cell r="M1068" t="str">
            <v>0118 378 8333</v>
          </cell>
          <cell r="N1068" t="str">
            <v>Chris.reeve@reading.ac.uk</v>
          </cell>
          <cell r="O1068" t="str">
            <v>University of Reading  Whiteknights House, PO Box 217, Reading, RG6 6AH</v>
          </cell>
          <cell r="P1068" t="str">
            <v>Lease (54 Protected)</v>
          </cell>
          <cell r="Q1068" t="str">
            <v>Commercial Lease Drive</v>
          </cell>
          <cell r="R1068">
            <v>40552</v>
          </cell>
          <cell r="S1068">
            <v>0</v>
          </cell>
          <cell r="T1068">
            <v>86570</v>
          </cell>
          <cell r="U1068" t="str">
            <v>UPP to UOR Underlease</v>
          </cell>
          <cell r="V1068">
            <v>0</v>
          </cell>
          <cell r="W1068">
            <v>0</v>
          </cell>
          <cell r="X1068">
            <v>0</v>
          </cell>
          <cell r="Y1068">
            <v>0</v>
          </cell>
          <cell r="Z1068">
            <v>0</v>
          </cell>
          <cell r="AA1068">
            <v>0</v>
          </cell>
          <cell r="AB1068">
            <v>0</v>
          </cell>
          <cell r="AC1068" t="str">
            <v>N/A</v>
          </cell>
          <cell r="AD1068">
            <v>0</v>
          </cell>
          <cell r="AE1068">
            <v>0</v>
          </cell>
          <cell r="AF1068">
            <v>0</v>
          </cell>
          <cell r="AG1068">
            <v>0</v>
          </cell>
          <cell r="AH1068">
            <v>0</v>
          </cell>
          <cell r="AI1068" t="str">
            <v>No VAT</v>
          </cell>
          <cell r="AJ1068">
            <v>0</v>
          </cell>
          <cell r="AK1068">
            <v>0</v>
          </cell>
          <cell r="AL1068">
            <v>1</v>
          </cell>
          <cell r="AM1068" t="str">
            <v/>
          </cell>
          <cell r="AN1068">
            <v>0</v>
          </cell>
          <cell r="AO1068">
            <v>0</v>
          </cell>
          <cell r="AP1068" t="str">
            <v>N/A</v>
          </cell>
          <cell r="AQ1068">
            <v>0</v>
          </cell>
          <cell r="AR1068">
            <v>0</v>
          </cell>
          <cell r="AS1068" t="str">
            <v>N/A</v>
          </cell>
          <cell r="AT1068" t="str">
            <v xml:space="preserve">UPP </v>
          </cell>
          <cell r="AU1068">
            <v>0</v>
          </cell>
          <cell r="AV1068" t="str">
            <v>Tenant</v>
          </cell>
          <cell r="AW1068" t="str">
            <v>Tenant Direct to Supplier</v>
          </cell>
          <cell r="AX1068" t="str">
            <v>Tenant Direct to Supplier</v>
          </cell>
          <cell r="AY1068" t="str">
            <v>Tenant Direct to Supplier</v>
          </cell>
          <cell r="AZ1068" t="str">
            <v>Registered</v>
          </cell>
          <cell r="BA1068" t="str">
            <v>BK352335</v>
          </cell>
          <cell r="BB1068">
            <v>0</v>
          </cell>
          <cell r="BC1068" t="str">
            <v>Tenant</v>
          </cell>
          <cell r="BD1068" t="str">
            <v>RBC</v>
          </cell>
          <cell r="BE1068">
            <v>1006762022101</v>
          </cell>
          <cell r="BF1068">
            <v>0</v>
          </cell>
        </row>
        <row r="1069">
          <cell r="C1069" t="str">
            <v>UPP19</v>
          </cell>
          <cell r="D1069" t="str">
            <v>NJAA</v>
          </cell>
          <cell r="E1069" t="str">
            <v>N011:UOR to UPP (1) Long Lease North Block, Sherfield Hall Sherfield Close, Reading (RG2 7EY).</v>
          </cell>
          <cell r="F1069" t="str">
            <v>Hall of Residence</v>
          </cell>
          <cell r="G1069">
            <v>0</v>
          </cell>
          <cell r="H1069" t="str">
            <v>Acres</v>
          </cell>
          <cell r="I1069">
            <v>0</v>
          </cell>
          <cell r="J1069">
            <v>0</v>
          </cell>
          <cell r="K1069" t="str">
            <v>University of Reading  Whiteknights House, PO Box 217, Reading, RG6 6AH</v>
          </cell>
          <cell r="L1069" t="str">
            <v>UPP (Reading 1) Limited</v>
          </cell>
          <cell r="M1069" t="str">
            <v>+44 (0)7884 115820</v>
          </cell>
          <cell r="N1069" t="str">
            <v>David.Tanner@upp-ltd.com</v>
          </cell>
          <cell r="O1069" t="str">
            <v>UPP (Reading 1) Limited (co 07637481),  40 Gracechurch Street, London, EC3V OBT</v>
          </cell>
          <cell r="P1069" t="str">
            <v>Lease (54 Protected)</v>
          </cell>
          <cell r="Q1069" t="str">
            <v>Commercial Lease Drive</v>
          </cell>
          <cell r="R1069">
            <v>40552</v>
          </cell>
          <cell r="S1069">
            <v>0</v>
          </cell>
          <cell r="T1069">
            <v>86573</v>
          </cell>
          <cell r="U1069" t="str">
            <v>UPP Halls Long Lease</v>
          </cell>
          <cell r="V1069">
            <v>0</v>
          </cell>
          <cell r="W1069">
            <v>0</v>
          </cell>
          <cell r="X1069">
            <v>0</v>
          </cell>
          <cell r="Y1069">
            <v>0</v>
          </cell>
          <cell r="Z1069">
            <v>0</v>
          </cell>
          <cell r="AA1069">
            <v>0</v>
          </cell>
          <cell r="AB1069">
            <v>0</v>
          </cell>
          <cell r="AC1069" t="str">
            <v>N/A</v>
          </cell>
          <cell r="AD1069">
            <v>0</v>
          </cell>
          <cell r="AE1069">
            <v>0</v>
          </cell>
          <cell r="AF1069">
            <v>0</v>
          </cell>
          <cell r="AG1069">
            <v>0</v>
          </cell>
          <cell r="AH1069">
            <v>0</v>
          </cell>
          <cell r="AI1069" t="str">
            <v>No VAT</v>
          </cell>
          <cell r="AJ1069">
            <v>0</v>
          </cell>
          <cell r="AK1069">
            <v>0</v>
          </cell>
          <cell r="AL1069">
            <v>0</v>
          </cell>
          <cell r="AM1069" t="str">
            <v/>
          </cell>
          <cell r="AN1069">
            <v>0</v>
          </cell>
          <cell r="AO1069">
            <v>0</v>
          </cell>
          <cell r="AP1069" t="str">
            <v>N/A</v>
          </cell>
          <cell r="AQ1069">
            <v>0</v>
          </cell>
          <cell r="AR1069">
            <v>0</v>
          </cell>
          <cell r="AS1069" t="str">
            <v>N/A</v>
          </cell>
          <cell r="AT1069" t="str">
            <v xml:space="preserve">FRI Lease </v>
          </cell>
          <cell r="AU1069">
            <v>0</v>
          </cell>
          <cell r="AV1069" t="str">
            <v>Tenant</v>
          </cell>
          <cell r="AW1069" t="str">
            <v>Tenant Direct to Supplier</v>
          </cell>
          <cell r="AX1069" t="str">
            <v>Tenant Direct to Supplier</v>
          </cell>
          <cell r="AY1069" t="str">
            <v>Tenant Direct to Supplier</v>
          </cell>
          <cell r="AZ1069" t="str">
            <v>Registered</v>
          </cell>
          <cell r="BA1069" t="str">
            <v>BK352335</v>
          </cell>
          <cell r="BB1069">
            <v>0</v>
          </cell>
          <cell r="BC1069" t="str">
            <v>Tenant</v>
          </cell>
          <cell r="BD1069" t="str">
            <v>RBC</v>
          </cell>
          <cell r="BE1069">
            <v>1006762022101</v>
          </cell>
          <cell r="BF1069">
            <v>0</v>
          </cell>
        </row>
        <row r="1070">
          <cell r="C1070" t="str">
            <v>UPP20</v>
          </cell>
          <cell r="D1070" t="str">
            <v>NJAA</v>
          </cell>
          <cell r="E1070" t="str">
            <v>N011:UPP (1) to UOR Underlease North Block, Sherfield Hall Sherfield Close, Reading (RG2 7EY).</v>
          </cell>
          <cell r="F1070" t="str">
            <v>Hall of Residence</v>
          </cell>
          <cell r="G1070">
            <v>0</v>
          </cell>
          <cell r="H1070" t="str">
            <v>Acres</v>
          </cell>
          <cell r="I1070">
            <v>0</v>
          </cell>
          <cell r="J1070">
            <v>0</v>
          </cell>
          <cell r="K1070" t="str">
            <v>UPP (Reading 1) Limited (co 07637481),  40 Gracechurch Street, London, EC3V OBT</v>
          </cell>
          <cell r="L1070" t="str">
            <v>University of Reading  Whiteknights House, PO Box 217, Reading, RG6 6AH</v>
          </cell>
          <cell r="M1070" t="str">
            <v>0118 378 8333</v>
          </cell>
          <cell r="N1070" t="str">
            <v>Chris.reeve@reading.ac.uk</v>
          </cell>
          <cell r="O1070" t="str">
            <v>University of Reading  Whiteknights House, PO Box 217, Reading, RG6 6AH</v>
          </cell>
          <cell r="P1070" t="str">
            <v>Lease (54 Protected)</v>
          </cell>
          <cell r="Q1070" t="str">
            <v>Commercial Lease Drive</v>
          </cell>
          <cell r="R1070">
            <v>40552</v>
          </cell>
          <cell r="S1070">
            <v>0</v>
          </cell>
          <cell r="T1070">
            <v>86570</v>
          </cell>
          <cell r="U1070" t="str">
            <v>UPP to UOR Underlease</v>
          </cell>
          <cell r="V1070">
            <v>0</v>
          </cell>
          <cell r="W1070">
            <v>0</v>
          </cell>
          <cell r="X1070">
            <v>0</v>
          </cell>
          <cell r="Y1070">
            <v>0</v>
          </cell>
          <cell r="Z1070">
            <v>0</v>
          </cell>
          <cell r="AA1070">
            <v>0</v>
          </cell>
          <cell r="AB1070">
            <v>0</v>
          </cell>
          <cell r="AC1070" t="str">
            <v>N/A</v>
          </cell>
          <cell r="AD1070">
            <v>0</v>
          </cell>
          <cell r="AE1070">
            <v>0</v>
          </cell>
          <cell r="AF1070">
            <v>0</v>
          </cell>
          <cell r="AG1070">
            <v>0</v>
          </cell>
          <cell r="AH1070">
            <v>0</v>
          </cell>
          <cell r="AI1070" t="str">
            <v>No VAT</v>
          </cell>
          <cell r="AJ1070">
            <v>0</v>
          </cell>
          <cell r="AK1070">
            <v>0</v>
          </cell>
          <cell r="AL1070">
            <v>1</v>
          </cell>
          <cell r="AM1070" t="str">
            <v/>
          </cell>
          <cell r="AN1070">
            <v>0</v>
          </cell>
          <cell r="AO1070">
            <v>0</v>
          </cell>
          <cell r="AP1070" t="str">
            <v>N/A</v>
          </cell>
          <cell r="AQ1070">
            <v>0</v>
          </cell>
          <cell r="AR1070">
            <v>0</v>
          </cell>
          <cell r="AS1070" t="str">
            <v>N/A</v>
          </cell>
          <cell r="AT1070" t="str">
            <v xml:space="preserve">UPP </v>
          </cell>
          <cell r="AU1070">
            <v>0</v>
          </cell>
          <cell r="AV1070" t="str">
            <v>Tenant</v>
          </cell>
          <cell r="AW1070" t="str">
            <v>Tenant Direct to Supplier</v>
          </cell>
          <cell r="AX1070" t="str">
            <v>Tenant Direct to Supplier</v>
          </cell>
          <cell r="AY1070" t="str">
            <v>Tenant Direct to Supplier</v>
          </cell>
          <cell r="AZ1070" t="str">
            <v>Registered</v>
          </cell>
          <cell r="BA1070" t="str">
            <v>BK352335</v>
          </cell>
          <cell r="BB1070">
            <v>0</v>
          </cell>
          <cell r="BC1070" t="str">
            <v>Tenant</v>
          </cell>
          <cell r="BD1070" t="str">
            <v>RBC</v>
          </cell>
          <cell r="BE1070">
            <v>1006762022101</v>
          </cell>
          <cell r="BF1070">
            <v>0</v>
          </cell>
        </row>
        <row r="1071">
          <cell r="C1071" t="str">
            <v>UPP21</v>
          </cell>
          <cell r="D1071" t="str">
            <v>NJAA</v>
          </cell>
          <cell r="E1071" t="str">
            <v>N011:UOR to UPP (1) Long Lease West Block, Sherfield Hall, Sherfield Close, Reading (RG2 7EY).</v>
          </cell>
          <cell r="F1071" t="str">
            <v>Hall of Residence</v>
          </cell>
          <cell r="G1071">
            <v>0</v>
          </cell>
          <cell r="H1071" t="str">
            <v>Acres</v>
          </cell>
          <cell r="I1071">
            <v>0</v>
          </cell>
          <cell r="J1071">
            <v>0</v>
          </cell>
          <cell r="K1071" t="str">
            <v>University of Reading  Whiteknights House, PO Box 217, Reading, RG6 6AH</v>
          </cell>
          <cell r="L1071" t="str">
            <v>UPP (Reading 1) Limited</v>
          </cell>
          <cell r="M1071" t="str">
            <v>+44 (0)7884 115820</v>
          </cell>
          <cell r="N1071" t="str">
            <v>David.Tanner@upp-ltd.com</v>
          </cell>
          <cell r="O1071" t="str">
            <v>UPP (Reading 1) Limited (co 07637481),  40 Gracechurch Street, London, EC3V OBT</v>
          </cell>
          <cell r="P1071" t="str">
            <v>Lease (54 Protected)</v>
          </cell>
          <cell r="Q1071" t="str">
            <v>Commercial Lease Drive</v>
          </cell>
          <cell r="R1071">
            <v>40552</v>
          </cell>
          <cell r="S1071">
            <v>0</v>
          </cell>
          <cell r="T1071">
            <v>86573</v>
          </cell>
          <cell r="U1071" t="str">
            <v>UPP Halls Long Lease</v>
          </cell>
          <cell r="V1071">
            <v>0</v>
          </cell>
          <cell r="W1071">
            <v>0</v>
          </cell>
          <cell r="X1071">
            <v>0</v>
          </cell>
          <cell r="Y1071">
            <v>0</v>
          </cell>
          <cell r="Z1071">
            <v>0</v>
          </cell>
          <cell r="AA1071">
            <v>0</v>
          </cell>
          <cell r="AB1071">
            <v>0</v>
          </cell>
          <cell r="AC1071" t="str">
            <v>N/A</v>
          </cell>
          <cell r="AD1071">
            <v>0</v>
          </cell>
          <cell r="AE1071">
            <v>0</v>
          </cell>
          <cell r="AF1071">
            <v>0</v>
          </cell>
          <cell r="AG1071">
            <v>0</v>
          </cell>
          <cell r="AH1071">
            <v>0</v>
          </cell>
          <cell r="AI1071" t="str">
            <v>No VAT</v>
          </cell>
          <cell r="AJ1071">
            <v>0</v>
          </cell>
          <cell r="AK1071">
            <v>0</v>
          </cell>
          <cell r="AL1071">
            <v>0</v>
          </cell>
          <cell r="AM1071" t="str">
            <v/>
          </cell>
          <cell r="AN1071">
            <v>0</v>
          </cell>
          <cell r="AO1071">
            <v>0</v>
          </cell>
          <cell r="AP1071" t="str">
            <v>N/A</v>
          </cell>
          <cell r="AQ1071">
            <v>0</v>
          </cell>
          <cell r="AR1071">
            <v>0</v>
          </cell>
          <cell r="AS1071" t="str">
            <v>N/A</v>
          </cell>
          <cell r="AT1071" t="str">
            <v xml:space="preserve">FRI Lease </v>
          </cell>
          <cell r="AU1071">
            <v>0</v>
          </cell>
          <cell r="AV1071" t="str">
            <v>Tenant</v>
          </cell>
          <cell r="AW1071" t="str">
            <v>Tenant Direct to Supplier</v>
          </cell>
          <cell r="AX1071" t="str">
            <v>Tenant Direct to Supplier</v>
          </cell>
          <cell r="AY1071" t="str">
            <v>Tenant Direct to Supplier</v>
          </cell>
          <cell r="AZ1071" t="str">
            <v>Registered</v>
          </cell>
          <cell r="BA1071" t="str">
            <v>BK352335</v>
          </cell>
          <cell r="BB1071">
            <v>0</v>
          </cell>
          <cell r="BC1071" t="str">
            <v>Tenant</v>
          </cell>
          <cell r="BD1071" t="str">
            <v>RBC</v>
          </cell>
          <cell r="BE1071">
            <v>1006762022101</v>
          </cell>
          <cell r="BF1071">
            <v>0</v>
          </cell>
        </row>
        <row r="1072">
          <cell r="C1072" t="str">
            <v>UPP22</v>
          </cell>
          <cell r="D1072" t="str">
            <v>NJAA</v>
          </cell>
          <cell r="E1072" t="str">
            <v>N011:UPP (1) to UOR Underlease West Block, Sherfield Hall, Sherfield Close, Reading (RG2 7EY).</v>
          </cell>
          <cell r="F1072" t="str">
            <v>Hall of Residence</v>
          </cell>
          <cell r="G1072">
            <v>0</v>
          </cell>
          <cell r="H1072" t="str">
            <v>Acres</v>
          </cell>
          <cell r="I1072">
            <v>0</v>
          </cell>
          <cell r="J1072">
            <v>0</v>
          </cell>
          <cell r="K1072" t="str">
            <v>UPP (Reading 1) Limited (co 07637481),  40 Gracechurch Street, London, EC3V OBT</v>
          </cell>
          <cell r="L1072" t="str">
            <v>University of Reading  Whiteknights House, PO Box 217, Reading, RG6 6AH</v>
          </cell>
          <cell r="M1072" t="str">
            <v>0118 378 8333</v>
          </cell>
          <cell r="N1072" t="str">
            <v>Chris.reeve@reading.ac.uk</v>
          </cell>
          <cell r="O1072" t="str">
            <v>University of Reading  Whiteknights House, PO Box 217, Reading, RG6 6AH</v>
          </cell>
          <cell r="P1072" t="str">
            <v>Lease (54 Protected)</v>
          </cell>
          <cell r="Q1072" t="str">
            <v>Commercial Lease Drive</v>
          </cell>
          <cell r="R1072">
            <v>40552</v>
          </cell>
          <cell r="S1072">
            <v>0</v>
          </cell>
          <cell r="T1072">
            <v>86570</v>
          </cell>
          <cell r="U1072" t="str">
            <v>UPP to UOR Underlease</v>
          </cell>
          <cell r="V1072">
            <v>0</v>
          </cell>
          <cell r="W1072">
            <v>0</v>
          </cell>
          <cell r="X1072">
            <v>0</v>
          </cell>
          <cell r="Y1072">
            <v>0</v>
          </cell>
          <cell r="Z1072">
            <v>0</v>
          </cell>
          <cell r="AA1072">
            <v>0</v>
          </cell>
          <cell r="AB1072">
            <v>0</v>
          </cell>
          <cell r="AC1072" t="str">
            <v>N/A</v>
          </cell>
          <cell r="AD1072">
            <v>0</v>
          </cell>
          <cell r="AE1072">
            <v>0</v>
          </cell>
          <cell r="AF1072">
            <v>0</v>
          </cell>
          <cell r="AG1072">
            <v>0</v>
          </cell>
          <cell r="AH1072">
            <v>0</v>
          </cell>
          <cell r="AI1072" t="str">
            <v>No VAT</v>
          </cell>
          <cell r="AJ1072">
            <v>0</v>
          </cell>
          <cell r="AK1072">
            <v>0</v>
          </cell>
          <cell r="AL1072">
            <v>1</v>
          </cell>
          <cell r="AM1072" t="str">
            <v/>
          </cell>
          <cell r="AN1072">
            <v>0</v>
          </cell>
          <cell r="AO1072">
            <v>0</v>
          </cell>
          <cell r="AP1072" t="str">
            <v>N/A</v>
          </cell>
          <cell r="AQ1072">
            <v>0</v>
          </cell>
          <cell r="AR1072">
            <v>0</v>
          </cell>
          <cell r="AS1072" t="str">
            <v>N/A</v>
          </cell>
          <cell r="AT1072" t="str">
            <v xml:space="preserve">UPP </v>
          </cell>
          <cell r="AU1072">
            <v>0</v>
          </cell>
          <cell r="AV1072" t="str">
            <v>Tenant</v>
          </cell>
          <cell r="AW1072" t="str">
            <v>Tenant Direct to Supplier</v>
          </cell>
          <cell r="AX1072" t="str">
            <v>Tenant Direct to Supplier</v>
          </cell>
          <cell r="AY1072" t="str">
            <v>Tenant Direct to Supplier</v>
          </cell>
          <cell r="AZ1072" t="str">
            <v>Registered</v>
          </cell>
          <cell r="BA1072" t="str">
            <v>BK352335</v>
          </cell>
          <cell r="BB1072">
            <v>0</v>
          </cell>
          <cell r="BC1072" t="str">
            <v>Tenant</v>
          </cell>
          <cell r="BD1072" t="str">
            <v>RBC</v>
          </cell>
          <cell r="BE1072">
            <v>1006762022101</v>
          </cell>
          <cell r="BF1072">
            <v>0</v>
          </cell>
        </row>
        <row r="1073">
          <cell r="C1073" t="str">
            <v>UPP23</v>
          </cell>
          <cell r="D1073" t="str">
            <v>NJAA</v>
          </cell>
          <cell r="E1073" t="str">
            <v>N012:UOR to UPP (1) Long Lease St Patrick's Hall, Pearson Court and Wardens House, Northcourt Avenue, Reading (RG2 7HB).</v>
          </cell>
          <cell r="F1073" t="str">
            <v>Hall of Residence</v>
          </cell>
          <cell r="G1073">
            <v>0</v>
          </cell>
          <cell r="H1073" t="str">
            <v>Acres</v>
          </cell>
          <cell r="I1073">
            <v>0</v>
          </cell>
          <cell r="J1073">
            <v>0</v>
          </cell>
          <cell r="K1073" t="str">
            <v>University of Reading  Whiteknights House, PO Box 217, Reading, RG6 6AH</v>
          </cell>
          <cell r="L1073" t="str">
            <v>UPP (Reading 1) Limited</v>
          </cell>
          <cell r="M1073" t="str">
            <v>+44 (0)7884 115820</v>
          </cell>
          <cell r="N1073" t="str">
            <v>David.Tanner@upp-ltd.com</v>
          </cell>
          <cell r="O1073" t="str">
            <v>UPP (Reading 1) Limited (co 07637481),  40 Gracechurch Street, London, EC3V OBT</v>
          </cell>
          <cell r="P1073" t="str">
            <v>Lease (54 Protected)</v>
          </cell>
          <cell r="Q1073" t="str">
            <v>Commercial Lease Drive</v>
          </cell>
          <cell r="R1073">
            <v>40552</v>
          </cell>
          <cell r="S1073">
            <v>0</v>
          </cell>
          <cell r="T1073">
            <v>86573</v>
          </cell>
          <cell r="U1073" t="str">
            <v>UPP Halls Long Lease</v>
          </cell>
          <cell r="V1073">
            <v>0</v>
          </cell>
          <cell r="W1073">
            <v>0</v>
          </cell>
          <cell r="X1073">
            <v>0</v>
          </cell>
          <cell r="Y1073">
            <v>0</v>
          </cell>
          <cell r="Z1073">
            <v>0</v>
          </cell>
          <cell r="AA1073">
            <v>0</v>
          </cell>
          <cell r="AB1073">
            <v>0</v>
          </cell>
          <cell r="AC1073" t="str">
            <v>N/A</v>
          </cell>
          <cell r="AD1073">
            <v>0</v>
          </cell>
          <cell r="AE1073">
            <v>0</v>
          </cell>
          <cell r="AF1073">
            <v>0</v>
          </cell>
          <cell r="AG1073">
            <v>0</v>
          </cell>
          <cell r="AH1073">
            <v>0</v>
          </cell>
          <cell r="AI1073" t="str">
            <v>No VAT</v>
          </cell>
          <cell r="AJ1073">
            <v>0</v>
          </cell>
          <cell r="AK1073">
            <v>0</v>
          </cell>
          <cell r="AL1073">
            <v>0</v>
          </cell>
          <cell r="AM1073" t="str">
            <v/>
          </cell>
          <cell r="AN1073">
            <v>0</v>
          </cell>
          <cell r="AO1073">
            <v>0</v>
          </cell>
          <cell r="AP1073" t="str">
            <v>N/A</v>
          </cell>
          <cell r="AQ1073">
            <v>0</v>
          </cell>
          <cell r="AR1073">
            <v>0</v>
          </cell>
          <cell r="AS1073" t="str">
            <v>N/A</v>
          </cell>
          <cell r="AT1073" t="str">
            <v xml:space="preserve">FRI Lease </v>
          </cell>
          <cell r="AU1073">
            <v>0</v>
          </cell>
          <cell r="AV1073" t="str">
            <v>Tenant</v>
          </cell>
          <cell r="AW1073" t="str">
            <v>Tenant Direct to Supplier</v>
          </cell>
          <cell r="AX1073" t="str">
            <v>Tenant Direct to Supplier</v>
          </cell>
          <cell r="AY1073" t="str">
            <v>Tenant Direct to Supplier</v>
          </cell>
          <cell r="AZ1073" t="str">
            <v>Registered</v>
          </cell>
          <cell r="BA1073" t="str">
            <v>BK361854</v>
          </cell>
          <cell r="BB1073">
            <v>0</v>
          </cell>
          <cell r="BC1073" t="str">
            <v>Tenant</v>
          </cell>
          <cell r="BD1073" t="str">
            <v>RBC</v>
          </cell>
          <cell r="BE1073">
            <v>1006762022101</v>
          </cell>
          <cell r="BF1073">
            <v>0</v>
          </cell>
        </row>
        <row r="1074">
          <cell r="C1074" t="str">
            <v>UPP24</v>
          </cell>
          <cell r="D1074" t="str">
            <v>NJAA</v>
          </cell>
          <cell r="E1074" t="str">
            <v>N012:UPP (1) to UOR Underlease St Patrick's Hall, Pearson Court and Wardens House, Northcourt Avenue, Reading (RG2 7HB).</v>
          </cell>
          <cell r="F1074" t="str">
            <v>Hall of Residence</v>
          </cell>
          <cell r="G1074">
            <v>0</v>
          </cell>
          <cell r="H1074" t="str">
            <v>Acres</v>
          </cell>
          <cell r="I1074">
            <v>0</v>
          </cell>
          <cell r="J1074">
            <v>0</v>
          </cell>
          <cell r="K1074" t="str">
            <v>UPP (Reading 1) Limited (co 07637481),  40 Gracechurch Street, London, EC3V OBT</v>
          </cell>
          <cell r="L1074" t="str">
            <v>University of Reading  Whiteknights House, PO Box 217, Reading, RG6 6AH</v>
          </cell>
          <cell r="M1074" t="str">
            <v>0118 378 8333</v>
          </cell>
          <cell r="N1074" t="str">
            <v>Chris.reeve@reading.ac.uk</v>
          </cell>
          <cell r="O1074" t="str">
            <v>University of Reading  Whiteknights House, PO Box 217, Reading, RG6 6AH</v>
          </cell>
          <cell r="P1074" t="str">
            <v>Lease (54 Protected)</v>
          </cell>
          <cell r="Q1074" t="str">
            <v>Commercial Lease Drive</v>
          </cell>
          <cell r="R1074">
            <v>40552</v>
          </cell>
          <cell r="S1074">
            <v>0</v>
          </cell>
          <cell r="T1074">
            <v>86570</v>
          </cell>
          <cell r="U1074" t="str">
            <v>UPP to UOR Underlease</v>
          </cell>
          <cell r="V1074">
            <v>0</v>
          </cell>
          <cell r="W1074">
            <v>0</v>
          </cell>
          <cell r="X1074">
            <v>0</v>
          </cell>
          <cell r="Y1074">
            <v>0</v>
          </cell>
          <cell r="Z1074">
            <v>0</v>
          </cell>
          <cell r="AA1074">
            <v>0</v>
          </cell>
          <cell r="AB1074">
            <v>0</v>
          </cell>
          <cell r="AC1074" t="str">
            <v>N/A</v>
          </cell>
          <cell r="AD1074">
            <v>0</v>
          </cell>
          <cell r="AE1074">
            <v>0</v>
          </cell>
          <cell r="AF1074">
            <v>0</v>
          </cell>
          <cell r="AG1074">
            <v>0</v>
          </cell>
          <cell r="AH1074">
            <v>0</v>
          </cell>
          <cell r="AI1074" t="str">
            <v>No VAT</v>
          </cell>
          <cell r="AJ1074">
            <v>0</v>
          </cell>
          <cell r="AK1074">
            <v>0</v>
          </cell>
          <cell r="AL1074">
            <v>1</v>
          </cell>
          <cell r="AM1074" t="str">
            <v/>
          </cell>
          <cell r="AN1074">
            <v>0</v>
          </cell>
          <cell r="AO1074">
            <v>0</v>
          </cell>
          <cell r="AP1074" t="str">
            <v>N/A</v>
          </cell>
          <cell r="AQ1074">
            <v>0</v>
          </cell>
          <cell r="AR1074">
            <v>0</v>
          </cell>
          <cell r="AS1074" t="str">
            <v>N/A</v>
          </cell>
          <cell r="AT1074" t="str">
            <v xml:space="preserve">UPP </v>
          </cell>
          <cell r="AU1074">
            <v>0</v>
          </cell>
          <cell r="AV1074" t="str">
            <v>Tenant</v>
          </cell>
          <cell r="AW1074" t="str">
            <v>Tenant Direct to Supplier</v>
          </cell>
          <cell r="AX1074" t="str">
            <v>Tenant Direct to Supplier</v>
          </cell>
          <cell r="AY1074" t="str">
            <v>Tenant Direct to Supplier</v>
          </cell>
          <cell r="AZ1074" t="str">
            <v>Registered</v>
          </cell>
          <cell r="BA1074" t="str">
            <v>BK361854</v>
          </cell>
          <cell r="BB1074">
            <v>0</v>
          </cell>
          <cell r="BC1074" t="str">
            <v>Tenant</v>
          </cell>
          <cell r="BD1074" t="str">
            <v>RBC</v>
          </cell>
          <cell r="BE1074">
            <v>1006762022101</v>
          </cell>
          <cell r="BF1074">
            <v>0</v>
          </cell>
        </row>
        <row r="1075">
          <cell r="C1075" t="str">
            <v>UPP25</v>
          </cell>
          <cell r="D1075" t="str">
            <v>NJAA</v>
          </cell>
          <cell r="E1075" t="str">
            <v>N013:UOR to UPP (1) Long Lease St Patricks Hall, New Court, Northcourt Avenue, Reading (RG2 7HB).</v>
          </cell>
          <cell r="F1075" t="str">
            <v>Hall of Residence</v>
          </cell>
          <cell r="G1075">
            <v>0</v>
          </cell>
          <cell r="H1075" t="str">
            <v>Acres</v>
          </cell>
          <cell r="I1075">
            <v>0</v>
          </cell>
          <cell r="J1075">
            <v>0</v>
          </cell>
          <cell r="K1075" t="str">
            <v>University of Reading  Whiteknights House, PO Box 217, Reading, RG6 6AH</v>
          </cell>
          <cell r="L1075" t="str">
            <v>UPP (Reading 1) Limited</v>
          </cell>
          <cell r="M1075" t="str">
            <v>+44 (0)7884 115820</v>
          </cell>
          <cell r="N1075" t="str">
            <v>David.Tanner@upp-ltd.com</v>
          </cell>
          <cell r="O1075" t="str">
            <v>UPP (Reading 1) Limited (co 07637481),  40 Gracechurch Street, London, EC3V OBT</v>
          </cell>
          <cell r="P1075" t="str">
            <v>Lease (54 Protected)</v>
          </cell>
          <cell r="Q1075" t="str">
            <v>Commercial Lease Drive</v>
          </cell>
          <cell r="R1075">
            <v>40552</v>
          </cell>
          <cell r="S1075">
            <v>0</v>
          </cell>
          <cell r="T1075">
            <v>86573</v>
          </cell>
          <cell r="U1075" t="str">
            <v>UPP Halls Long Lease</v>
          </cell>
          <cell r="V1075">
            <v>0</v>
          </cell>
          <cell r="W1075">
            <v>0</v>
          </cell>
          <cell r="X1075">
            <v>0</v>
          </cell>
          <cell r="Y1075">
            <v>0</v>
          </cell>
          <cell r="Z1075">
            <v>0</v>
          </cell>
          <cell r="AA1075">
            <v>0</v>
          </cell>
          <cell r="AB1075">
            <v>0</v>
          </cell>
          <cell r="AC1075" t="str">
            <v>N/A</v>
          </cell>
          <cell r="AD1075">
            <v>0</v>
          </cell>
          <cell r="AE1075">
            <v>0</v>
          </cell>
          <cell r="AF1075">
            <v>0</v>
          </cell>
          <cell r="AG1075">
            <v>0</v>
          </cell>
          <cell r="AH1075">
            <v>0</v>
          </cell>
          <cell r="AI1075" t="str">
            <v>No VAT</v>
          </cell>
          <cell r="AJ1075">
            <v>0</v>
          </cell>
          <cell r="AK1075">
            <v>0</v>
          </cell>
          <cell r="AL1075">
            <v>0</v>
          </cell>
          <cell r="AM1075" t="str">
            <v/>
          </cell>
          <cell r="AN1075">
            <v>0</v>
          </cell>
          <cell r="AO1075">
            <v>0</v>
          </cell>
          <cell r="AP1075" t="str">
            <v>N/A</v>
          </cell>
          <cell r="AQ1075">
            <v>0</v>
          </cell>
          <cell r="AR1075">
            <v>0</v>
          </cell>
          <cell r="AS1075" t="str">
            <v>N/A</v>
          </cell>
          <cell r="AT1075" t="str">
            <v xml:space="preserve">FRI Lease </v>
          </cell>
          <cell r="AU1075">
            <v>0</v>
          </cell>
          <cell r="AV1075" t="str">
            <v>Tenant</v>
          </cell>
          <cell r="AW1075" t="str">
            <v>Tenant Direct to Supplier</v>
          </cell>
          <cell r="AX1075" t="str">
            <v>Tenant Direct to Supplier</v>
          </cell>
          <cell r="AY1075" t="str">
            <v>Tenant Direct to Supplier</v>
          </cell>
          <cell r="AZ1075" t="str">
            <v>Registered</v>
          </cell>
          <cell r="BA1075" t="str">
            <v>BK361855, BK361857, BK361858</v>
          </cell>
          <cell r="BB1075">
            <v>0</v>
          </cell>
          <cell r="BC1075" t="str">
            <v>Tenant</v>
          </cell>
          <cell r="BD1075" t="str">
            <v>RBC</v>
          </cell>
          <cell r="BE1075">
            <v>1006762022101</v>
          </cell>
          <cell r="BF1075">
            <v>0</v>
          </cell>
        </row>
        <row r="1076">
          <cell r="C1076" t="str">
            <v>UPP26</v>
          </cell>
          <cell r="D1076" t="str">
            <v>NJAA</v>
          </cell>
          <cell r="E1076" t="str">
            <v>N013:UPP (1) to UOR Underlease St Patricks Hall, New Court, Northcourt Avenue, Reading (RG2 7HB).</v>
          </cell>
          <cell r="F1076" t="str">
            <v>Hall of Residence</v>
          </cell>
          <cell r="G1076">
            <v>0</v>
          </cell>
          <cell r="H1076" t="str">
            <v>Acres</v>
          </cell>
          <cell r="I1076">
            <v>0</v>
          </cell>
          <cell r="J1076">
            <v>0</v>
          </cell>
          <cell r="K1076" t="str">
            <v>UPP (Reading 1) Limited (co 07637481),  40 Gracechurch Street, London, EC3V OBT</v>
          </cell>
          <cell r="L1076" t="str">
            <v>University of Reading  Whiteknights House, PO Box 217, Reading, RG6 6AH</v>
          </cell>
          <cell r="M1076" t="str">
            <v>0118 378 8333</v>
          </cell>
          <cell r="N1076" t="str">
            <v>Chris.reeve@reading.ac.uk</v>
          </cell>
          <cell r="O1076" t="str">
            <v>University of Reading  Whiteknights House, PO Box 217, Reading, RG6 6AH</v>
          </cell>
          <cell r="P1076" t="str">
            <v>Lease (54 Protected)</v>
          </cell>
          <cell r="Q1076" t="str">
            <v>Commercial Lease Drive</v>
          </cell>
          <cell r="R1076">
            <v>40552</v>
          </cell>
          <cell r="S1076">
            <v>0</v>
          </cell>
          <cell r="T1076">
            <v>86570</v>
          </cell>
          <cell r="U1076" t="str">
            <v>UPP to UOR Underlease</v>
          </cell>
          <cell r="V1076">
            <v>0</v>
          </cell>
          <cell r="W1076">
            <v>0</v>
          </cell>
          <cell r="X1076">
            <v>0</v>
          </cell>
          <cell r="Y1076">
            <v>0</v>
          </cell>
          <cell r="Z1076">
            <v>0</v>
          </cell>
          <cell r="AA1076">
            <v>0</v>
          </cell>
          <cell r="AB1076">
            <v>0</v>
          </cell>
          <cell r="AC1076" t="str">
            <v>N/A</v>
          </cell>
          <cell r="AD1076">
            <v>0</v>
          </cell>
          <cell r="AE1076">
            <v>0</v>
          </cell>
          <cell r="AF1076">
            <v>0</v>
          </cell>
          <cell r="AG1076">
            <v>0</v>
          </cell>
          <cell r="AH1076">
            <v>0</v>
          </cell>
          <cell r="AI1076" t="str">
            <v>No VAT</v>
          </cell>
          <cell r="AJ1076">
            <v>0</v>
          </cell>
          <cell r="AK1076">
            <v>0</v>
          </cell>
          <cell r="AL1076">
            <v>1</v>
          </cell>
          <cell r="AM1076" t="str">
            <v/>
          </cell>
          <cell r="AN1076">
            <v>0</v>
          </cell>
          <cell r="AO1076">
            <v>0</v>
          </cell>
          <cell r="AP1076" t="str">
            <v>N/A</v>
          </cell>
          <cell r="AQ1076">
            <v>0</v>
          </cell>
          <cell r="AR1076">
            <v>0</v>
          </cell>
          <cell r="AS1076" t="str">
            <v>N/A</v>
          </cell>
          <cell r="AT1076" t="str">
            <v xml:space="preserve">UPP </v>
          </cell>
          <cell r="AU1076">
            <v>0</v>
          </cell>
          <cell r="AV1076" t="str">
            <v>Tenant</v>
          </cell>
          <cell r="AW1076" t="str">
            <v>Tenant Direct to Supplier</v>
          </cell>
          <cell r="AX1076" t="str">
            <v>Tenant Direct to Supplier</v>
          </cell>
          <cell r="AY1076" t="str">
            <v>Tenant Direct to Supplier</v>
          </cell>
          <cell r="AZ1076" t="str">
            <v>Registered</v>
          </cell>
          <cell r="BA1076" t="str">
            <v>BK361855, BK361857, BK361858</v>
          </cell>
          <cell r="BB1076">
            <v>0</v>
          </cell>
          <cell r="BC1076" t="str">
            <v>Tenant</v>
          </cell>
          <cell r="BD1076" t="str">
            <v>RBC</v>
          </cell>
          <cell r="BE1076">
            <v>1006762022101</v>
          </cell>
          <cell r="BF1076">
            <v>0</v>
          </cell>
        </row>
        <row r="1077">
          <cell r="C1077" t="str">
            <v>B2507805</v>
          </cell>
          <cell r="D1077" t="str">
            <v>BAFQ</v>
          </cell>
          <cell r="E1077" t="str">
            <v>N015: Dental Centre, 9 Northcourt Avenue, Reading, RG2 7HE</v>
          </cell>
          <cell r="F1077" t="str">
            <v>Other</v>
          </cell>
          <cell r="G1077">
            <v>101.55</v>
          </cell>
          <cell r="H1077" t="str">
            <v>m² NIA</v>
          </cell>
          <cell r="I1077">
            <v>0</v>
          </cell>
          <cell r="J1077">
            <v>0</v>
          </cell>
          <cell r="K1077" t="str">
            <v>University of Reading  Whiteknights House, PO Box 217, Reading, RG6 6AH</v>
          </cell>
          <cell r="L1077" t="str">
            <v xml:space="preserve">Inspire Dental Karishaan Limited </v>
          </cell>
          <cell r="M1077" t="str">
            <v>Jayesh Kotecha</v>
          </cell>
          <cell r="N1077" t="str">
            <v xml:space="preserve">jayesh.kotecha@yahoo.co.uk              </v>
          </cell>
          <cell r="O1077" t="str">
            <v>14 David Mews, London, W1U 6EQ</v>
          </cell>
          <cell r="P1077" t="str">
            <v>Lease (exc 54 Act)</v>
          </cell>
          <cell r="Q1077" t="str">
            <v>Commercial Lease Drive</v>
          </cell>
          <cell r="R1077">
            <v>42370</v>
          </cell>
          <cell r="S1077">
            <v>0</v>
          </cell>
          <cell r="T1077">
            <v>46112</v>
          </cell>
          <cell r="U1077" t="str">
            <v>Lease assigned to Inspire Dental Karishaan Limited from Andrew Cummings.  Andrew Cummings 0118 975 9060, 07899973128  andycudc@btinternet.com; unidentalreading@gmail.com- Rent Review instructed 01/01/2019</v>
          </cell>
          <cell r="V1077" t="str">
            <v>Adam Thompson instructed</v>
          </cell>
          <cell r="W1077">
            <v>0</v>
          </cell>
          <cell r="X1077">
            <v>0</v>
          </cell>
          <cell r="Y1077">
            <v>0</v>
          </cell>
          <cell r="Z1077">
            <v>0</v>
          </cell>
          <cell r="AA1077">
            <v>0</v>
          </cell>
          <cell r="AB1077">
            <v>43466</v>
          </cell>
          <cell r="AC1077" t="str">
            <v>Open Market</v>
          </cell>
          <cell r="AD1077" t="str">
            <v>Adam Thmposon instructed</v>
          </cell>
          <cell r="AE1077" t="str">
            <v xml:space="preserve">Landlord only </v>
          </cell>
          <cell r="AF1077" t="str">
            <v>12 months</v>
          </cell>
          <cell r="AG1077">
            <v>0</v>
          </cell>
          <cell r="AH1077">
            <v>22000</v>
          </cell>
          <cell r="AI1077" t="str">
            <v>No VAT</v>
          </cell>
          <cell r="AJ1077">
            <v>0</v>
          </cell>
          <cell r="AK1077" t="str">
            <v>IR</v>
          </cell>
          <cell r="AL1077">
            <v>22000</v>
          </cell>
          <cell r="AM1077">
            <v>216.64204825209256</v>
          </cell>
          <cell r="AN1077" t="str">
            <v>Quart in Advance (UOR Qtr dates)</v>
          </cell>
          <cell r="AO1077" t="str">
            <v>No</v>
          </cell>
          <cell r="AP1077">
            <v>11000</v>
          </cell>
          <cell r="AQ1077">
            <v>760.3655846800001</v>
          </cell>
          <cell r="AR1077" t="str">
            <v>Quart in Advance (UOR Qtr dates)</v>
          </cell>
          <cell r="AS1077" t="str">
            <v>Invoiced by Walmsleys</v>
          </cell>
          <cell r="AT1077" t="str">
            <v>Landlord External Repairs Only</v>
          </cell>
          <cell r="AU1077">
            <v>0</v>
          </cell>
          <cell r="AV1077">
            <v>0</v>
          </cell>
          <cell r="AW1077" t="str">
            <v>Tenant Direct to Supplier</v>
          </cell>
          <cell r="AX1077" t="str">
            <v>Tenant Direct to Supplier</v>
          </cell>
          <cell r="AY1077" t="str">
            <v>Tenant Direct to Supplier</v>
          </cell>
          <cell r="AZ1077" t="str">
            <v xml:space="preserve">Registered </v>
          </cell>
          <cell r="BA1077" t="str">
            <v>BK361857</v>
          </cell>
          <cell r="BB1077" t="str">
            <v>A</v>
          </cell>
          <cell r="BC1077" t="str">
            <v xml:space="preserve">Tenant </v>
          </cell>
          <cell r="BD1077" t="str">
            <v>RBC</v>
          </cell>
          <cell r="BE1077" t="str">
            <v xml:space="preserve">Not Rated </v>
          </cell>
          <cell r="BF1077" t="str">
            <v/>
          </cell>
        </row>
        <row r="1078">
          <cell r="C1078" t="str">
            <v>B2507804</v>
          </cell>
          <cell r="D1078" t="str">
            <v>BAFQ</v>
          </cell>
          <cell r="E1078" t="str">
            <v>N015: University Health Centre, 9 Northcourt Avenue, Reading, RG2 7HE</v>
          </cell>
          <cell r="F1078" t="str">
            <v>Other</v>
          </cell>
          <cell r="G1078">
            <v>803.53</v>
          </cell>
          <cell r="H1078" t="str">
            <v>m² NIA</v>
          </cell>
          <cell r="I1078">
            <v>0</v>
          </cell>
          <cell r="J1078">
            <v>0</v>
          </cell>
          <cell r="K1078" t="str">
            <v>University of Reading  Whiteknights House, PO Box 217, Reading, RG6 6AH</v>
          </cell>
          <cell r="L1078" t="str">
            <v>Dr Elizabeth Johnston, Dr Irme Rashid, Clare Cowan,Emma Cheetham</v>
          </cell>
          <cell r="M1078" t="str">
            <v>0118 987 4551
Lorraine Watkinson - 0118 2076217</v>
          </cell>
          <cell r="N1078" t="str">
            <v xml:space="preserve">lorraine.watkinson@nhs.net </v>
          </cell>
          <cell r="O1078" t="str">
            <v xml:space="preserve">9 Northcourt Avenue, Reading, RG2 7HE </v>
          </cell>
          <cell r="P1078" t="str">
            <v>Lease (54 Protected)</v>
          </cell>
          <cell r="Q1078" t="str">
            <v>Commercial Lease Drive</v>
          </cell>
          <cell r="R1078">
            <v>40634</v>
          </cell>
          <cell r="S1078">
            <v>0</v>
          </cell>
          <cell r="T1078">
            <v>46112</v>
          </cell>
          <cell r="U1078" t="str">
            <v>April 2017 Rent Review instructed and in play c/o Haslams     (lease assigned from Elizabeth Johnston, Irme Rashid, Clare Cowan and Janet Judkins to Elizabeth Johnston, Irme Rashid and Emma Cheetham on 27 December 2017)</v>
          </cell>
          <cell r="V1078" t="str">
            <v>Stephen Holt - Haslams</v>
          </cell>
          <cell r="W1078">
            <v>0</v>
          </cell>
          <cell r="X1078">
            <v>0</v>
          </cell>
          <cell r="Y1078">
            <v>0</v>
          </cell>
          <cell r="Z1078">
            <v>0</v>
          </cell>
          <cell r="AA1078">
            <v>0</v>
          </cell>
          <cell r="AB1078">
            <v>42826</v>
          </cell>
          <cell r="AC1078" t="str">
            <v>Open Market</v>
          </cell>
          <cell r="AD1078" t="str">
            <v>April 2017 Rent Review instructed and in play c/o Haslams     (lease assigned from Elizabeth Johnston, Irme Rashid, Clare Cowan and Janet Judkins to Elizabeth Johnston, Irme Rashid and Emma Cheetham on 27 December 2017)</v>
          </cell>
          <cell r="AE1078" t="str">
            <v>Tenant only</v>
          </cell>
          <cell r="AF1078" t="str">
            <v>after 3rd, 6th, 9th and 12th anniversary of lease upon giving 12 months notice</v>
          </cell>
          <cell r="AG1078">
            <v>0</v>
          </cell>
          <cell r="AH1078">
            <v>141200</v>
          </cell>
          <cell r="AI1078" t="str">
            <v>No VAT</v>
          </cell>
          <cell r="AJ1078">
            <v>0</v>
          </cell>
          <cell r="AK1078" t="str">
            <v>PR</v>
          </cell>
          <cell r="AL1078">
            <v>141200</v>
          </cell>
          <cell r="AM1078">
            <v>175.72461513571366</v>
          </cell>
          <cell r="AN1078" t="str">
            <v xml:space="preserve">Monthly in Advance </v>
          </cell>
          <cell r="AO1078" t="str">
            <v>No</v>
          </cell>
          <cell r="AP1078">
            <v>0</v>
          </cell>
          <cell r="AQ1078">
            <v>6344.8316153199994</v>
          </cell>
          <cell r="AR1078" t="str">
            <v>Quart in Advance (UOR Qtr dates)</v>
          </cell>
          <cell r="AS1078" t="str">
            <v>Invoiced by Walmsleys</v>
          </cell>
          <cell r="AT1078" t="str">
            <v>Landlord External Repairs Only</v>
          </cell>
          <cell r="AU1078" t="str">
            <v>Schedule of Condition</v>
          </cell>
          <cell r="AV1078">
            <v>0</v>
          </cell>
          <cell r="AW1078" t="str">
            <v>Tenant Direct to Supplier</v>
          </cell>
          <cell r="AX1078" t="str">
            <v>Tenant Direct to Supplier</v>
          </cell>
          <cell r="AY1078" t="str">
            <v>Tenant Direct to Supplier</v>
          </cell>
          <cell r="AZ1078" t="str">
            <v xml:space="preserve">Registered </v>
          </cell>
          <cell r="BA1078" t="str">
            <v>BK361857</v>
          </cell>
          <cell r="BB1078" t="str">
            <v>A</v>
          </cell>
          <cell r="BC1078" t="str">
            <v xml:space="preserve">Tenant </v>
          </cell>
          <cell r="BD1078" t="str">
            <v>RBC</v>
          </cell>
          <cell r="BE1078" t="str">
            <v xml:space="preserve">Not Rated </v>
          </cell>
          <cell r="BF1078" t="str">
            <v/>
          </cell>
        </row>
        <row r="1079">
          <cell r="C1079" t="str">
            <v>B2517301</v>
          </cell>
          <cell r="D1079" t="str">
            <v>BAFQ</v>
          </cell>
          <cell r="E1079" t="str">
            <v>O003: (FBT)Willington Down Farm, Didcot, Oxfordshire, Willington Down Farm, Abingdon Road, Didcot, Oxfordshire, OX11 9BT</v>
          </cell>
          <cell r="F1079" t="str">
            <v>Farming</v>
          </cell>
          <cell r="G1079">
            <v>131</v>
          </cell>
          <cell r="H1079" t="str">
            <v>hectare</v>
          </cell>
          <cell r="I1079">
            <v>0</v>
          </cell>
          <cell r="J1079">
            <v>0</v>
          </cell>
          <cell r="K1079" t="str">
            <v>University of Reading  Whiteknights House, PO Box 217, Reading, RG6 6AH</v>
          </cell>
          <cell r="L1079" t="str">
            <v>Emmett Brothers (William Emmet and John Emmet)</v>
          </cell>
          <cell r="M1079" t="str">
            <v>01628 623075       David Parker (Farm Manager, Emmett Bros) 07831 866656</v>
          </cell>
          <cell r="N1079" t="str">
            <v>office@emmettsfarms.co.uk</v>
          </cell>
          <cell r="O1079" t="str">
            <v>Emmett Bros, Hornbuckle Farm, Drift Road, Maidenhead, Hawthorn Hill, Berkshire SL6 3TZ</v>
          </cell>
          <cell r="P1079" t="str">
            <v>FBT</v>
          </cell>
          <cell r="Q1079" t="str">
            <v>Commercial Lease Drive</v>
          </cell>
          <cell r="R1079">
            <v>42642</v>
          </cell>
          <cell r="S1079">
            <v>0</v>
          </cell>
          <cell r="T1079">
            <v>44467</v>
          </cell>
          <cell r="U1079" t="str">
            <v>New FBT now in place Rent due on 25th and 29th September each year - Asked kevin Burree to implement rent review 20/09/2019</v>
          </cell>
          <cell r="V1079" t="str">
            <v>Kevin Burree - Mulberry Rural</v>
          </cell>
          <cell r="W1079">
            <v>0</v>
          </cell>
          <cell r="X1079">
            <v>0</v>
          </cell>
          <cell r="Y1079">
            <v>0</v>
          </cell>
          <cell r="Z1079">
            <v>0</v>
          </cell>
          <cell r="AA1079">
            <v>0</v>
          </cell>
          <cell r="AB1079">
            <v>43737</v>
          </cell>
          <cell r="AC1079" t="str">
            <v>Open Market</v>
          </cell>
          <cell r="AD1079" t="str">
            <v>KB instructed</v>
          </cell>
          <cell r="AE1079">
            <v>0</v>
          </cell>
          <cell r="AF1079" t="str">
            <v>N/A</v>
          </cell>
          <cell r="AG1079">
            <v>0</v>
          </cell>
          <cell r="AH1079">
            <v>31274</v>
          </cell>
          <cell r="AI1079" t="str">
            <v>No VAT</v>
          </cell>
          <cell r="AJ1079">
            <v>0</v>
          </cell>
          <cell r="AK1079" t="str">
            <v>IR</v>
          </cell>
          <cell r="AL1079">
            <v>31274</v>
          </cell>
          <cell r="AM1079">
            <v>238.73282442748092</v>
          </cell>
          <cell r="AN1079" t="str">
            <v>Half Yearly in Arrears (Sept, Mar)</v>
          </cell>
          <cell r="AO1079" t="str">
            <v>No</v>
          </cell>
          <cell r="AP1079">
            <v>0</v>
          </cell>
          <cell r="AQ1079">
            <v>0</v>
          </cell>
          <cell r="AR1079" t="str">
            <v>N/A</v>
          </cell>
          <cell r="AS1079" t="str">
            <v>Invoiced by Walmsleys</v>
          </cell>
          <cell r="AT1079" t="str">
            <v>FRI Lease</v>
          </cell>
          <cell r="AU1079">
            <v>0</v>
          </cell>
          <cell r="AV1079">
            <v>0</v>
          </cell>
          <cell r="AW1079" t="str">
            <v>N/A</v>
          </cell>
          <cell r="AX1079" t="str">
            <v>N/A</v>
          </cell>
          <cell r="AY1079" t="str">
            <v>N/A</v>
          </cell>
          <cell r="AZ1079" t="str">
            <v xml:space="preserve">Registered </v>
          </cell>
          <cell r="BA1079" t="str">
            <v>ON57775</v>
          </cell>
          <cell r="BB1079" t="str">
            <v>N/A</v>
          </cell>
          <cell r="BC1079" t="str">
            <v>Tenant</v>
          </cell>
          <cell r="BD1079" t="str">
            <v>SODC</v>
          </cell>
          <cell r="BE1079" t="str">
            <v xml:space="preserve">Not Rated </v>
          </cell>
          <cell r="BF1079" t="str">
            <v/>
          </cell>
        </row>
        <row r="1080">
          <cell r="C1080" t="str">
            <v>B3095800</v>
          </cell>
          <cell r="D1080" t="str">
            <v>BAFQ</v>
          </cell>
          <cell r="E1080" t="str">
            <v>O004: Wokingham Waterside Centre, Thames Valley Park Drive, Earley, Reading, RG6 1PQ</v>
          </cell>
          <cell r="F1080" t="str">
            <v>Leisure</v>
          </cell>
          <cell r="G1080">
            <v>100</v>
          </cell>
          <cell r="H1080" t="str">
            <v>m² NIA</v>
          </cell>
          <cell r="I1080">
            <v>0</v>
          </cell>
          <cell r="J1080">
            <v>0</v>
          </cell>
          <cell r="K1080" t="str">
            <v>Wokingham Waterside Centre Limited</v>
          </cell>
          <cell r="L1080" t="str">
            <v>University of Reading  Whiteknights House, PO Box 217, Reading, RG6 6AH</v>
          </cell>
          <cell r="M1080">
            <v>0</v>
          </cell>
          <cell r="N1080" t="str">
            <v>tony.hayward@buteo.org;  xd907849@reading.ac.uk</v>
          </cell>
          <cell r="O1080" t="str">
            <v>University of Reading  Whiteknights House, PO Box 217, Reading, RG6 6AH</v>
          </cell>
          <cell r="P1080">
            <v>0</v>
          </cell>
          <cell r="Q1080" t="str">
            <v>Commercial Lease Drive</v>
          </cell>
          <cell r="R1080">
            <v>43746</v>
          </cell>
          <cell r="S1080">
            <v>0</v>
          </cell>
          <cell r="T1080">
            <v>47776</v>
          </cell>
          <cell r="U1080" t="str">
            <v xml:space="preserve">Heads of Terms only for Sub Underlease (Headlease between Oracle and WBC) - Agreement never signed- 15 years at £8,000 pa subject to review in line with RPI at year 5 - Simon Ralph at Clarks and Waterside Immiment completion 21.05/2019 </v>
          </cell>
          <cell r="V1080" t="str">
            <v>Emily Abram - Legal Services</v>
          </cell>
          <cell r="W1080">
            <v>0</v>
          </cell>
          <cell r="X1080">
            <v>0</v>
          </cell>
          <cell r="Y1080">
            <v>0</v>
          </cell>
          <cell r="Z1080">
            <v>0</v>
          </cell>
          <cell r="AA1080">
            <v>0</v>
          </cell>
          <cell r="AB1080">
            <v>0</v>
          </cell>
          <cell r="AC1080">
            <v>0</v>
          </cell>
          <cell r="AD1080">
            <v>0</v>
          </cell>
          <cell r="AE1080" t="str">
            <v>Tenant only</v>
          </cell>
          <cell r="AF1080" t="str">
            <v>12 months</v>
          </cell>
          <cell r="AG1080">
            <v>0</v>
          </cell>
          <cell r="AH1080">
            <v>8000</v>
          </cell>
          <cell r="AI1080">
            <v>0</v>
          </cell>
          <cell r="AJ1080">
            <v>0</v>
          </cell>
          <cell r="AK1080">
            <v>0</v>
          </cell>
          <cell r="AL1080">
            <v>8000</v>
          </cell>
          <cell r="AM1080">
            <v>80</v>
          </cell>
          <cell r="AN1080" t="str">
            <v>Quart in Advance (UOR Qtr dates)</v>
          </cell>
          <cell r="AO1080" t="str">
            <v>No</v>
          </cell>
          <cell r="AP1080">
            <v>0</v>
          </cell>
          <cell r="AQ1080">
            <v>0</v>
          </cell>
          <cell r="AR1080">
            <v>0</v>
          </cell>
          <cell r="AS1080" t="str">
            <v>N/A</v>
          </cell>
          <cell r="AT1080" t="str">
            <v>Landlord External Repairs Only</v>
          </cell>
          <cell r="AU1080">
            <v>0</v>
          </cell>
          <cell r="AV1080">
            <v>0</v>
          </cell>
          <cell r="AW1080" t="str">
            <v>Inc in Rent</v>
          </cell>
          <cell r="AX1080" t="str">
            <v>Inc in Rent</v>
          </cell>
          <cell r="AY1080" t="str">
            <v>Inc in Rent</v>
          </cell>
          <cell r="AZ1080">
            <v>0</v>
          </cell>
          <cell r="BA1080">
            <v>0</v>
          </cell>
          <cell r="BB1080">
            <v>0</v>
          </cell>
          <cell r="BC1080" t="str">
            <v>Landlord</v>
          </cell>
          <cell r="BD1080" t="str">
            <v>WBC</v>
          </cell>
          <cell r="BE1080" t="str">
            <v>Not Rated</v>
          </cell>
          <cell r="BF1080">
            <v>0</v>
          </cell>
        </row>
        <row r="1081">
          <cell r="C1081" t="str">
            <v>A2860503</v>
          </cell>
          <cell r="D1081" t="str">
            <v>Library</v>
          </cell>
          <cell r="E1081" t="str">
            <v>O016 Library Repository, Unit B7, Worton Grange, Imperial Way, Reading, Berkshire, RG2 OTG</v>
          </cell>
          <cell r="F1081" t="str">
            <v>Light Industrial</v>
          </cell>
          <cell r="G1081">
            <v>984</v>
          </cell>
          <cell r="H1081" t="str">
            <v>m² NIA</v>
          </cell>
          <cell r="I1081">
            <v>0</v>
          </cell>
          <cell r="J1081">
            <v>0</v>
          </cell>
          <cell r="K1081" t="str">
            <v>UBS Triton Property Fund</v>
          </cell>
          <cell r="L1081" t="str">
            <v>University of Reading  Whiteknights House, PO Box 217, Reading, RG6 6AH</v>
          </cell>
          <cell r="M1081" t="str">
            <v>0118 378 7221</v>
          </cell>
          <cell r="N1081" t="str">
            <v>(Tenant) Jackie Whittam (0118) 378 7221  (Landlord - Savills -DEdwards@savills.com, charlotte.gedye@savills.com (0207 877 4549)</v>
          </cell>
          <cell r="O1081" t="str">
            <v>University of Reading  Whiteknights House, PO Box 217, Reading, RG6 6AH</v>
          </cell>
          <cell r="P1081" t="str">
            <v>Lease (54 Protected)</v>
          </cell>
          <cell r="Q1081" t="str">
            <v>Commercial Lease Drive</v>
          </cell>
          <cell r="R1081">
            <v>40345</v>
          </cell>
          <cell r="S1081">
            <v>0</v>
          </cell>
          <cell r="T1081">
            <v>45823</v>
          </cell>
          <cell r="U1081" t="str">
            <v>Note: Tenant's Break Provision at 10 years upon 6 mths notice</v>
          </cell>
          <cell r="V1081">
            <v>0</v>
          </cell>
          <cell r="W1081">
            <v>0</v>
          </cell>
          <cell r="X1081">
            <v>0</v>
          </cell>
          <cell r="Y1081">
            <v>0</v>
          </cell>
          <cell r="Z1081">
            <v>0</v>
          </cell>
          <cell r="AA1081">
            <v>0</v>
          </cell>
          <cell r="AB1081">
            <v>43997</v>
          </cell>
          <cell r="AC1081" t="str">
            <v>Open Market</v>
          </cell>
          <cell r="AD1081">
            <v>0</v>
          </cell>
          <cell r="AE1081" t="str">
            <v>Tenant only</v>
          </cell>
          <cell r="AF1081" t="str">
            <v>Break Provision at 10 years upon 6 months advance written notice</v>
          </cell>
          <cell r="AG1081">
            <v>0</v>
          </cell>
          <cell r="AH1081">
            <v>100000</v>
          </cell>
          <cell r="AI1081">
            <v>0.2</v>
          </cell>
          <cell r="AJ1081">
            <v>0</v>
          </cell>
          <cell r="AK1081">
            <v>0</v>
          </cell>
          <cell r="AL1081">
            <v>100000</v>
          </cell>
          <cell r="AM1081">
            <v>101.6260162601626</v>
          </cell>
          <cell r="AN1081" t="str">
            <v>Quart in Advance (Trad Qtr dates)</v>
          </cell>
          <cell r="AO1081">
            <v>0</v>
          </cell>
          <cell r="AP1081">
            <v>0</v>
          </cell>
          <cell r="AQ1081">
            <v>0</v>
          </cell>
          <cell r="AR1081">
            <v>0</v>
          </cell>
          <cell r="AS1081" t="str">
            <v>N/A</v>
          </cell>
          <cell r="AT1081" t="str">
            <v xml:space="preserve">FRI Lease </v>
          </cell>
          <cell r="AU1081" t="str">
            <v>Yes</v>
          </cell>
          <cell r="AV1081" t="str">
            <v>Landlord Insures and rechagres Tenant</v>
          </cell>
          <cell r="AW1081" t="str">
            <v>Tenant Direct to Supplier</v>
          </cell>
          <cell r="AX1081" t="str">
            <v>Tenant Direct to Supplier</v>
          </cell>
          <cell r="AY1081" t="str">
            <v>Tenant Direct to Supplier</v>
          </cell>
          <cell r="AZ1081" t="str">
            <v xml:space="preserve">Registered </v>
          </cell>
          <cell r="BA1081" t="str">
            <v>BK439692</v>
          </cell>
          <cell r="BB1081">
            <v>0</v>
          </cell>
          <cell r="BC1081" t="str">
            <v>Tenant</v>
          </cell>
          <cell r="BD1081" t="str">
            <v>RBC</v>
          </cell>
          <cell r="BE1081">
            <v>1009750004002</v>
          </cell>
          <cell r="BF1081">
            <v>0</v>
          </cell>
        </row>
        <row r="1082">
          <cell r="C1082" t="str">
            <v>A3096610</v>
          </cell>
          <cell r="D1082" t="str">
            <v>FBFP</v>
          </cell>
          <cell r="E1082" t="str">
            <v>O017 - All Weather Gallops Land at Bill Hill, Twyford Road, Wokingham, Berkshire</v>
          </cell>
          <cell r="F1082" t="str">
            <v>Leisure</v>
          </cell>
          <cell r="G1082" t="str">
            <v>N/A</v>
          </cell>
          <cell r="H1082" t="str">
            <v>Acres</v>
          </cell>
          <cell r="I1082">
            <v>0</v>
          </cell>
          <cell r="J1082">
            <v>0</v>
          </cell>
          <cell r="K1082" t="str">
            <v>University of Reading  Whiteknights House, PO Box 217, Reading, RG6 6AH</v>
          </cell>
          <cell r="L1082" t="str">
            <v>Vacant</v>
          </cell>
          <cell r="M1082">
            <v>0</v>
          </cell>
          <cell r="N1082">
            <v>0</v>
          </cell>
          <cell r="O1082">
            <v>0</v>
          </cell>
          <cell r="P1082" t="str">
            <v>Vacant</v>
          </cell>
          <cell r="Q1082" t="str">
            <v>Commercial Lease Drive</v>
          </cell>
          <cell r="R1082">
            <v>0</v>
          </cell>
          <cell r="S1082">
            <v>0</v>
          </cell>
          <cell r="T1082">
            <v>0</v>
          </cell>
          <cell r="U1082" t="str">
            <v>Licensee does not wish to renew from 30/06/2016  (0118) 970 6993</v>
          </cell>
          <cell r="V1082">
            <v>0</v>
          </cell>
          <cell r="W1082">
            <v>0</v>
          </cell>
          <cell r="X1082">
            <v>0</v>
          </cell>
          <cell r="Y1082">
            <v>0</v>
          </cell>
          <cell r="Z1082">
            <v>0</v>
          </cell>
          <cell r="AA1082">
            <v>0</v>
          </cell>
          <cell r="AB1082">
            <v>0</v>
          </cell>
          <cell r="AC1082" t="str">
            <v>N/A</v>
          </cell>
          <cell r="AD1082">
            <v>0</v>
          </cell>
          <cell r="AE1082">
            <v>0</v>
          </cell>
          <cell r="AF1082">
            <v>0</v>
          </cell>
          <cell r="AG1082">
            <v>0</v>
          </cell>
          <cell r="AH1082">
            <v>0</v>
          </cell>
          <cell r="AI1082" t="str">
            <v>No VAT</v>
          </cell>
          <cell r="AJ1082">
            <v>0</v>
          </cell>
          <cell r="AK1082" t="str">
            <v/>
          </cell>
          <cell r="AL1082">
            <v>0</v>
          </cell>
          <cell r="AM1082" t="str">
            <v/>
          </cell>
          <cell r="AN1082">
            <v>0</v>
          </cell>
          <cell r="AO1082" t="str">
            <v>No</v>
          </cell>
          <cell r="AP1082">
            <v>0</v>
          </cell>
          <cell r="AQ1082">
            <v>0</v>
          </cell>
          <cell r="AR1082">
            <v>0</v>
          </cell>
          <cell r="AS1082">
            <v>0</v>
          </cell>
          <cell r="AT1082">
            <v>0</v>
          </cell>
          <cell r="AU1082">
            <v>0</v>
          </cell>
          <cell r="AV1082">
            <v>0</v>
          </cell>
          <cell r="AW1082">
            <v>0</v>
          </cell>
          <cell r="AX1082">
            <v>0</v>
          </cell>
          <cell r="AY1082">
            <v>0</v>
          </cell>
          <cell r="AZ1082" t="str">
            <v xml:space="preserve">Registered </v>
          </cell>
          <cell r="BA1082" t="str">
            <v>BK457635</v>
          </cell>
          <cell r="BB1082" t="str">
            <v>N/A</v>
          </cell>
          <cell r="BC1082" t="str">
            <v>N/A</v>
          </cell>
          <cell r="BD1082" t="str">
            <v>WBC</v>
          </cell>
          <cell r="BE1082" t="str">
            <v>Not Rated</v>
          </cell>
          <cell r="BF1082" t="str">
            <v/>
          </cell>
        </row>
        <row r="1083">
          <cell r="C1083" t="str">
            <v>B2517550</v>
          </cell>
          <cell r="D1083" t="str">
            <v>BAFQ</v>
          </cell>
          <cell r="E1083" t="str">
            <v xml:space="preserve">O017: Land at Bill Hill Park (Lots 1 and 2), Twyford Road, Wokingham, Berkshire </v>
          </cell>
          <cell r="F1083" t="str">
            <v>Greenfield - Telecomm's</v>
          </cell>
          <cell r="G1083" t="str">
            <v>N/A</v>
          </cell>
          <cell r="H1083" t="str">
            <v>m² GIA</v>
          </cell>
          <cell r="I1083">
            <v>0</v>
          </cell>
          <cell r="J1083">
            <v>0</v>
          </cell>
          <cell r="K1083" t="str">
            <v>University of Reading  Whiteknights House, PO Box 217, Reading, RG6 6AH</v>
          </cell>
          <cell r="L1083" t="str">
            <v>EE Limited (Not assigned to HG3)</v>
          </cell>
          <cell r="M1083" t="str">
            <v xml:space="preserve">Diane M Stenton MRICS, Telecoms, GVA
Norfolk House, 7 Norfolk Street, Manchester, M2 1DW
Direct Dial: 0161 956 4332 - Mobile: 079150 77156
Web: www.gva.co.uk  Estates Helpdesk : 0844 902 3003 - Fax: 0161 956 4009
</v>
          </cell>
          <cell r="N1083" t="str">
            <v>diane.stenton@gva.co.uk mbnl@gva.co.uk</v>
          </cell>
          <cell r="O1083" t="str">
            <v>(EE) Trident Place Mosquito Way Hatfield Hertfordshire AL10 9BW                            (H3G) Star House 20 Grenfell Road Maidenhead Berkshire SL6 1EH</v>
          </cell>
          <cell r="P1083" t="str">
            <v>Lease (54 Protected)</v>
          </cell>
          <cell r="Q1083" t="str">
            <v>Commercial Lease Drive</v>
          </cell>
          <cell r="R1083">
            <v>37957</v>
          </cell>
          <cell r="S1083">
            <v>0</v>
          </cell>
          <cell r="T1083">
            <v>43435</v>
          </cell>
          <cell r="U1083" t="str">
            <v>Potential S25 Notice situation - Specialist to advise once approach from Telecoms operator received -leave and keep billing</v>
          </cell>
          <cell r="V1083" t="str">
            <v>Mark East TCLP to advise</v>
          </cell>
          <cell r="W1083">
            <v>0</v>
          </cell>
          <cell r="X1083">
            <v>0</v>
          </cell>
          <cell r="Y1083">
            <v>0</v>
          </cell>
          <cell r="Z1083">
            <v>0</v>
          </cell>
          <cell r="AA1083">
            <v>0</v>
          </cell>
          <cell r="AB1083">
            <v>0</v>
          </cell>
          <cell r="AC1083" t="str">
            <v>Open Market</v>
          </cell>
          <cell r="AD1083">
            <v>0</v>
          </cell>
          <cell r="AE1083" t="str">
            <v>No Break Clause</v>
          </cell>
          <cell r="AF1083" t="str">
            <v>N/A</v>
          </cell>
          <cell r="AG1083">
            <v>0</v>
          </cell>
          <cell r="AH1083">
            <v>7110.02</v>
          </cell>
          <cell r="AI1083" t="str">
            <v>No VAT</v>
          </cell>
          <cell r="AJ1083">
            <v>0</v>
          </cell>
          <cell r="AK1083" t="str">
            <v>IR</v>
          </cell>
          <cell r="AL1083">
            <v>7110.02</v>
          </cell>
          <cell r="AM1083" t="str">
            <v/>
          </cell>
          <cell r="AN1083" t="str">
            <v>Annually in Advance (Dec)</v>
          </cell>
          <cell r="AO1083" t="str">
            <v>No</v>
          </cell>
          <cell r="AP1083">
            <v>0</v>
          </cell>
          <cell r="AQ1083">
            <v>0</v>
          </cell>
          <cell r="AR1083" t="str">
            <v>N/A</v>
          </cell>
          <cell r="AS1083" t="str">
            <v>Invoiced by Walmsleys</v>
          </cell>
          <cell r="AT1083" t="str">
            <v>FRI Lease</v>
          </cell>
          <cell r="AU1083">
            <v>0</v>
          </cell>
          <cell r="AV1083">
            <v>0</v>
          </cell>
          <cell r="AW1083" t="str">
            <v>Tenant Direct to Supplier</v>
          </cell>
          <cell r="AX1083" t="str">
            <v>N/A</v>
          </cell>
          <cell r="AY1083" t="str">
            <v>N/A</v>
          </cell>
          <cell r="AZ1083" t="str">
            <v xml:space="preserve">Registered </v>
          </cell>
          <cell r="BA1083" t="str">
            <v>BK457635</v>
          </cell>
          <cell r="BB1083" t="str">
            <v>N/A</v>
          </cell>
          <cell r="BC1083" t="str">
            <v>Tenant</v>
          </cell>
          <cell r="BD1083" t="str">
            <v>WBC</v>
          </cell>
          <cell r="BE1083" t="str">
            <v>Not Rated</v>
          </cell>
          <cell r="BF1083" t="str">
            <v/>
          </cell>
        </row>
        <row r="1084">
          <cell r="C1084" t="str">
            <v>A3612400</v>
          </cell>
          <cell r="D1084" t="str">
            <v>FBFP</v>
          </cell>
          <cell r="E1084" t="str">
            <v xml:space="preserve">O017 - Bill Hill Land Leased to Highways England </v>
          </cell>
          <cell r="F1084" t="str">
            <v>Greenfield - Telecomm's</v>
          </cell>
          <cell r="G1084" t="str">
            <v>N/A</v>
          </cell>
          <cell r="H1084" t="str">
            <v>Acres</v>
          </cell>
          <cell r="I1084">
            <v>0</v>
          </cell>
          <cell r="J1084">
            <v>0</v>
          </cell>
          <cell r="K1084" t="str">
            <v>University of Reading  Whiteknights House, PO Box 217, Reading, RG6 6AH</v>
          </cell>
          <cell r="L1084" t="str">
            <v>Balfour Beatty Vinci Joint Venture  (VAT NO. 224 3741 28)</v>
          </cell>
          <cell r="M1084" t="str">
            <v>07552 164396 Julie Sydall</v>
          </cell>
          <cell r="N1084" t="str">
            <v>Julie.sydall@balfourbeatty.com</v>
          </cell>
          <cell r="O1084" t="str">
            <v>Balfour Beatty Vinci Joint Venture, Project Office, Regus, 200 Brook Drive, Reading, Berks. RG2 6UB</v>
          </cell>
          <cell r="P1084" t="str">
            <v>Lease (exc 54 Act)</v>
          </cell>
          <cell r="Q1084" t="str">
            <v>Commercial Lease Drive</v>
          </cell>
          <cell r="R1084">
            <v>43282</v>
          </cell>
          <cell r="S1084">
            <v>0</v>
          </cell>
          <cell r="T1084">
            <v>44926</v>
          </cell>
          <cell r="U1084" t="str">
            <v>Lease completed on 01/07/2018 - We bill on behalf of Finance as goest to Project Code A3612400</v>
          </cell>
          <cell r="V1084">
            <v>0</v>
          </cell>
          <cell r="W1084">
            <v>0</v>
          </cell>
          <cell r="X1084">
            <v>0</v>
          </cell>
          <cell r="Y1084">
            <v>0</v>
          </cell>
          <cell r="Z1084">
            <v>0</v>
          </cell>
          <cell r="AA1084">
            <v>0</v>
          </cell>
          <cell r="AB1084">
            <v>0</v>
          </cell>
          <cell r="AC1084" t="str">
            <v>N/A</v>
          </cell>
          <cell r="AD1084">
            <v>0</v>
          </cell>
          <cell r="AE1084" t="str">
            <v>No Break Clause</v>
          </cell>
          <cell r="AF1084">
            <v>0</v>
          </cell>
          <cell r="AG1084">
            <v>0</v>
          </cell>
          <cell r="AH1084">
            <v>120000</v>
          </cell>
          <cell r="AI1084">
            <v>0</v>
          </cell>
          <cell r="AJ1084">
            <v>0</v>
          </cell>
          <cell r="AK1084">
            <v>0</v>
          </cell>
          <cell r="AL1084">
            <v>120000</v>
          </cell>
          <cell r="AM1084" t="str">
            <v/>
          </cell>
          <cell r="AN1084" t="str">
            <v>Quart in Advance (Trad Qtr dates)</v>
          </cell>
          <cell r="AO1084" t="str">
            <v>No</v>
          </cell>
          <cell r="AP1084" t="str">
            <v>60000 held by Finance Gail Judd</v>
          </cell>
          <cell r="AQ1084">
            <v>0</v>
          </cell>
          <cell r="AR1084">
            <v>0</v>
          </cell>
          <cell r="AS1084" t="str">
            <v>Invoiced by Property Services</v>
          </cell>
          <cell r="AT1084" t="str">
            <v xml:space="preserve">FRI Lease </v>
          </cell>
          <cell r="AU1084">
            <v>0</v>
          </cell>
          <cell r="AV1084">
            <v>0</v>
          </cell>
          <cell r="AW1084" t="str">
            <v>N/A</v>
          </cell>
          <cell r="AX1084" t="str">
            <v>N/A</v>
          </cell>
          <cell r="AY1084" t="str">
            <v>N/A</v>
          </cell>
          <cell r="AZ1084" t="str">
            <v xml:space="preserve">Registered </v>
          </cell>
          <cell r="BA1084" t="str">
            <v>BK457635</v>
          </cell>
          <cell r="BB1084" t="str">
            <v>N/A</v>
          </cell>
          <cell r="BC1084" t="str">
            <v>Tenant</v>
          </cell>
          <cell r="BD1084" t="str">
            <v>WBC</v>
          </cell>
          <cell r="BE1084" t="str">
            <v>Not Rated</v>
          </cell>
          <cell r="BF1084">
            <v>0</v>
          </cell>
        </row>
        <row r="1085">
          <cell r="C1085" t="str">
            <v>A3096611</v>
          </cell>
          <cell r="D1085" t="str">
            <v>FBFP</v>
          </cell>
          <cell r="E1085" t="str">
            <v xml:space="preserve">S011 - Sonning Farm Parking, Sonning Farm, Charvil Lane, Sonning, Reading, RG4 6TH </v>
          </cell>
          <cell r="F1085" t="str">
            <v>Farming</v>
          </cell>
          <cell r="G1085" t="str">
            <v>Parking Spaces</v>
          </cell>
          <cell r="H1085" t="str">
            <v>m² GIA</v>
          </cell>
          <cell r="I1085">
            <v>0</v>
          </cell>
          <cell r="J1085">
            <v>0</v>
          </cell>
        </row>
        <row r="1086">
          <cell r="C1086" t="str">
            <v>A3096612</v>
          </cell>
          <cell r="D1086" t="str">
            <v>FBFP</v>
          </cell>
          <cell r="E1086" t="str">
            <v xml:space="preserve">S011 - Caravan Storage Space 'A', Sonning Farm, Sonning Farm, Charvil Lane, Sonning, Reading, RG4 6TH </v>
          </cell>
          <cell r="F1086" t="str">
            <v>Farming</v>
          </cell>
          <cell r="G1086" t="str">
            <v>Caravan Storage Facility</v>
          </cell>
          <cell r="H1086" t="str">
            <v>m² GIA</v>
          </cell>
          <cell r="I1086">
            <v>0</v>
          </cell>
          <cell r="J1086">
            <v>0</v>
          </cell>
        </row>
        <row r="1087">
          <cell r="C1087" t="str">
            <v>A3096613</v>
          </cell>
          <cell r="D1087" t="str">
            <v>FBFP</v>
          </cell>
          <cell r="E1087" t="str">
            <v xml:space="preserve">S011 - Caravan Storage Space 'B', Sonning Farm, Charvil Lane, Sonning, Reading, RG4 6TH </v>
          </cell>
          <cell r="F1087" t="str">
            <v>Farming</v>
          </cell>
          <cell r="G1087" t="str">
            <v>Caravan Storage Facility</v>
          </cell>
          <cell r="H1087" t="str">
            <v>m² GIA</v>
          </cell>
          <cell r="I1087">
            <v>0</v>
          </cell>
          <cell r="J1087">
            <v>0</v>
          </cell>
        </row>
        <row r="1088">
          <cell r="C1088" t="str">
            <v>B2502200</v>
          </cell>
          <cell r="D1088" t="str">
            <v>XRET</v>
          </cell>
          <cell r="E1088" t="str">
            <v xml:space="preserve">S011: Sonning Farm (Landlord), Charvil Lane, Sonning, Reading, RG4 6TH </v>
          </cell>
          <cell r="F1088" t="str">
            <v>Sporting Rights</v>
          </cell>
          <cell r="G1088" t="str">
            <v>N/A</v>
          </cell>
          <cell r="H1088" t="str">
            <v>Acres</v>
          </cell>
          <cell r="I1088">
            <v>0</v>
          </cell>
          <cell r="J1088">
            <v>0</v>
          </cell>
        </row>
        <row r="1089">
          <cell r="C1089" t="str">
            <v>B2529201</v>
          </cell>
          <cell r="D1089" t="str">
            <v>XRET</v>
          </cell>
          <cell r="E1089" t="str">
            <v>S012: Unit 1, Sonning Farm Business Units, Charvil Lane, Sonning, Reading, RG4 6TH</v>
          </cell>
          <cell r="F1089" t="str">
            <v>Light Industrial</v>
          </cell>
          <cell r="G1089">
            <v>100.5</v>
          </cell>
          <cell r="H1089" t="str">
            <v>m² GIA</v>
          </cell>
          <cell r="I1089">
            <v>548</v>
          </cell>
          <cell r="J1089" t="str">
            <v>m² GIA</v>
          </cell>
        </row>
        <row r="1090">
          <cell r="C1090" t="str">
            <v>B2529300</v>
          </cell>
          <cell r="D1090" t="str">
            <v>XRET</v>
          </cell>
          <cell r="E1090" t="str">
            <v>S800: Fishing Rights, River Thames, Sonning Reach, Berkshire.</v>
          </cell>
          <cell r="F1090" t="str">
            <v>Sporting Rights</v>
          </cell>
          <cell r="G1090" t="str">
            <v>N/A</v>
          </cell>
          <cell r="H1090">
            <v>0</v>
          </cell>
          <cell r="I1090">
            <v>0</v>
          </cell>
          <cell r="J1090">
            <v>0</v>
          </cell>
        </row>
        <row r="1091">
          <cell r="C1091" t="str">
            <v>B2529350</v>
          </cell>
          <cell r="D1091" t="str">
            <v>XRET</v>
          </cell>
          <cell r="E1091" t="str">
            <v>S803: Little Court Woodland, Charvil Lane, Sonning</v>
          </cell>
          <cell r="F1091" t="str">
            <v>Other</v>
          </cell>
          <cell r="G1091">
            <v>4087</v>
          </cell>
          <cell r="H1091" t="str">
            <v>m² GIA</v>
          </cell>
          <cell r="I1091">
            <v>0</v>
          </cell>
          <cell r="J1091">
            <v>0</v>
          </cell>
        </row>
        <row r="1092">
          <cell r="C1092" t="str">
            <v>B3577900</v>
          </cell>
          <cell r="D1092" t="str">
            <v>XRET</v>
          </cell>
          <cell r="E1092" t="str">
            <v>S804: St Patricks Recreation Ground, Charvil, Reading</v>
          </cell>
          <cell r="F1092" t="str">
            <v>Leisure</v>
          </cell>
          <cell r="G1092">
            <v>0</v>
          </cell>
          <cell r="H1092" t="str">
            <v>Acres</v>
          </cell>
          <cell r="I1092">
            <v>0</v>
          </cell>
          <cell r="J1092">
            <v>0</v>
          </cell>
        </row>
        <row r="1093">
          <cell r="C1093" t="str">
            <v>B2529361</v>
          </cell>
          <cell r="D1093" t="str">
            <v>XRET</v>
          </cell>
          <cell r="E1093" t="str">
            <v xml:space="preserve">T001: UOR to TVSP - 125 Year Ground Lease for Phase 1 Land, TVSP, Shinfield, Reading, RG2 9LH </v>
          </cell>
          <cell r="F1093" t="str">
            <v>Other</v>
          </cell>
          <cell r="G1093">
            <v>27.77</v>
          </cell>
          <cell r="H1093" t="str">
            <v>Acres</v>
          </cell>
          <cell r="I1093">
            <v>0</v>
          </cell>
          <cell r="J1093">
            <v>0</v>
          </cell>
        </row>
        <row r="1094">
          <cell r="C1094" t="str">
            <v>B2529366</v>
          </cell>
          <cell r="D1094" t="str">
            <v>XRET</v>
          </cell>
          <cell r="E1094" t="str">
            <v xml:space="preserve">T001: TVSP to UOR  25 Year Underlease, Gateway Building, 1 Collegiate Square, Shinfield, Reading, RG2 9LH </v>
          </cell>
          <cell r="F1094" t="str">
            <v>Other</v>
          </cell>
          <cell r="G1094">
            <v>27.77</v>
          </cell>
          <cell r="H1094" t="str">
            <v>Acres</v>
          </cell>
          <cell r="I1094">
            <v>0</v>
          </cell>
          <cell r="J1094">
            <v>0</v>
          </cell>
        </row>
        <row r="1095">
          <cell r="C1095" t="str">
            <v>B2529360</v>
          </cell>
          <cell r="D1095" t="str">
            <v>XRET</v>
          </cell>
          <cell r="E1095" t="str">
            <v xml:space="preserve">T001: UOR to TVSP 25 Year Sub Underlease, Gateway Building, 1 Collegiate Square, Shinfield, Reading, RG2 9LH </v>
          </cell>
          <cell r="F1095" t="str">
            <v>Other</v>
          </cell>
          <cell r="G1095">
            <v>27.77</v>
          </cell>
          <cell r="H1095" t="str">
            <v>Acres</v>
          </cell>
          <cell r="I1095">
            <v>0</v>
          </cell>
          <cell r="J1095">
            <v>0</v>
          </cell>
        </row>
        <row r="1096">
          <cell r="C1096" t="str">
            <v>B2529365</v>
          </cell>
          <cell r="D1096" t="str">
            <v>XRET</v>
          </cell>
          <cell r="E1096" t="str">
            <v xml:space="preserve">T001: SSE Supply Lease - Land at TVSP Gateway, 1 Collegiate Square, Shinfield, Reading, RG2 9LH </v>
          </cell>
          <cell r="F1096" t="str">
            <v>Other</v>
          </cell>
          <cell r="G1096">
            <v>0</v>
          </cell>
          <cell r="H1096" t="str">
            <v>Acres</v>
          </cell>
          <cell r="I1096">
            <v>0</v>
          </cell>
          <cell r="J1096">
            <v>0</v>
          </cell>
        </row>
        <row r="1097">
          <cell r="C1097" t="str">
            <v>B3578000</v>
          </cell>
          <cell r="D1097" t="str">
            <v>YSTB</v>
          </cell>
          <cell r="E1097" t="str">
            <v>T002: Plots 3 and 4, Thames Valley Science Park, Shinfield, Reading, RG2 9LH</v>
          </cell>
          <cell r="F1097" t="str">
            <v>Light Industrial</v>
          </cell>
          <cell r="G1097">
            <v>0</v>
          </cell>
          <cell r="H1097" t="str">
            <v>Acres</v>
          </cell>
          <cell r="I1097">
            <v>0</v>
          </cell>
          <cell r="J1097">
            <v>0</v>
          </cell>
        </row>
        <row r="1098">
          <cell r="C1098" t="str">
            <v>B3616900 </v>
          </cell>
          <cell r="D1098" t="str">
            <v>YSTB</v>
          </cell>
          <cell r="E1098" t="str">
            <v>T003: Rutherford Cancer Centre, 3 Collegiate Square, Shinfield, Reading, RG2 9LH</v>
          </cell>
          <cell r="F1098" t="str">
            <v>Light Industrial</v>
          </cell>
          <cell r="G1098">
            <v>3142</v>
          </cell>
          <cell r="H1098" t="str">
            <v>m² GIA</v>
          </cell>
          <cell r="I1098">
            <v>0</v>
          </cell>
          <cell r="J1098">
            <v>0</v>
          </cell>
        </row>
        <row r="1099">
          <cell r="C1099" t="str">
            <v>B2529367</v>
          </cell>
          <cell r="D1099" t="str">
            <v>YSTB</v>
          </cell>
          <cell r="E1099" t="str">
            <v>T003: SSE Supply Lease -Rutherford Cancer Centre, 3 Collegiate Square, Shinfield, Reading, RG2 9LH</v>
          </cell>
          <cell r="F1099" t="str">
            <v>Other</v>
          </cell>
          <cell r="G1099">
            <v>0</v>
          </cell>
          <cell r="H1099" t="str">
            <v>Acres</v>
          </cell>
          <cell r="I1099">
            <v>0</v>
          </cell>
          <cell r="J1099">
            <v>0</v>
          </cell>
        </row>
        <row r="1100">
          <cell r="C1100" t="str">
            <v>B3611200</v>
          </cell>
          <cell r="D1100" t="str">
            <v>YSTB</v>
          </cell>
          <cell r="E1100" t="str">
            <v xml:space="preserve">T001 G-01-G02 Gateway Building, 1 Collegiate Square, Shinfield, Reading, RG2 9LH </v>
          </cell>
          <cell r="F1100" t="str">
            <v>Office</v>
          </cell>
          <cell r="G1100">
            <v>250.24</v>
          </cell>
          <cell r="H1100" t="str">
            <v>m² NIA</v>
          </cell>
          <cell r="I1100">
            <v>0</v>
          </cell>
          <cell r="J1100">
            <v>0</v>
          </cell>
        </row>
        <row r="1101">
          <cell r="C1101" t="str">
            <v>B3611400</v>
          </cell>
          <cell r="D1101" t="str">
            <v>YSTB</v>
          </cell>
          <cell r="E1101" t="str">
            <v xml:space="preserve">T001 G-03 Gateway Building, 1 Collegiate Square, Shinfield, Reading, RG2 9LH </v>
          </cell>
          <cell r="F1101" t="str">
            <v>Office</v>
          </cell>
          <cell r="G1101">
            <v>23.02</v>
          </cell>
          <cell r="H1101" t="str">
            <v>m² NIA</v>
          </cell>
          <cell r="I1101">
            <v>0</v>
          </cell>
          <cell r="J1101">
            <v>0</v>
          </cell>
        </row>
        <row r="1102">
          <cell r="C1102" t="str">
            <v>B3611500</v>
          </cell>
          <cell r="D1102" t="str">
            <v>YSTB</v>
          </cell>
          <cell r="E1102" t="str">
            <v xml:space="preserve">T001 G-05 Gateway Building, 1 Collegiate Square, Shinfield, Reading, RG2 9LH </v>
          </cell>
          <cell r="F1102" t="str">
            <v>Office</v>
          </cell>
          <cell r="G1102">
            <v>48.05</v>
          </cell>
          <cell r="H1102" t="str">
            <v>m² NIA</v>
          </cell>
          <cell r="I1102">
            <v>0</v>
          </cell>
          <cell r="J1102">
            <v>0</v>
          </cell>
        </row>
        <row r="1103">
          <cell r="C1103" t="str">
            <v>B3611600</v>
          </cell>
          <cell r="D1103" t="str">
            <v>YSTB</v>
          </cell>
          <cell r="E1103" t="str">
            <v xml:space="preserve">T001 G-06 Gateway Building, 1 Collegiate Square, Shinfield, Reading, RG2 9LH </v>
          </cell>
          <cell r="F1103" t="str">
            <v>Office</v>
          </cell>
          <cell r="G1103">
            <v>105.94</v>
          </cell>
          <cell r="H1103" t="str">
            <v>m² NIA</v>
          </cell>
          <cell r="I1103">
            <v>0</v>
          </cell>
          <cell r="J1103">
            <v>0</v>
          </cell>
        </row>
        <row r="1104">
          <cell r="C1104" t="str">
            <v>B3611700</v>
          </cell>
          <cell r="D1104" t="str">
            <v>YSTB</v>
          </cell>
          <cell r="E1104" t="str">
            <v xml:space="preserve">T001 G-07 Gateway Building, 1 Collegiate Square, Shinfield, Reading, RG2 9LH </v>
          </cell>
          <cell r="F1104" t="str">
            <v>Office</v>
          </cell>
          <cell r="G1104">
            <v>48.05</v>
          </cell>
          <cell r="H1104" t="str">
            <v>m² NIA</v>
          </cell>
          <cell r="I1104">
            <v>0</v>
          </cell>
          <cell r="J1104">
            <v>0</v>
          </cell>
        </row>
        <row r="1105">
          <cell r="C1105" t="str">
            <v>B3611800</v>
          </cell>
          <cell r="D1105" t="str">
            <v>YSTB</v>
          </cell>
          <cell r="E1105" t="str">
            <v xml:space="preserve">T001 G-08 Gateway Building, 1 Collegiate Square, Shinfield, Reading, RG2 9LH </v>
          </cell>
          <cell r="F1105" t="str">
            <v>Office</v>
          </cell>
          <cell r="G1105">
            <v>71.27</v>
          </cell>
          <cell r="H1105" t="str">
            <v>m² NIA</v>
          </cell>
          <cell r="I1105">
            <v>0</v>
          </cell>
          <cell r="J1105">
            <v>0</v>
          </cell>
        </row>
        <row r="1106">
          <cell r="C1106" t="str">
            <v>B3611900</v>
          </cell>
          <cell r="D1106" t="str">
            <v>YSTB</v>
          </cell>
          <cell r="E1106" t="str">
            <v xml:space="preserve">T001 G-09/11 Gateway Building, 1 Collegiate Square, Shinfield, Reading, RG2 9LH </v>
          </cell>
          <cell r="F1106" t="str">
            <v>Office</v>
          </cell>
          <cell r="G1106">
            <v>96.8</v>
          </cell>
          <cell r="H1106" t="str">
            <v>m² NIA</v>
          </cell>
          <cell r="I1106">
            <v>0</v>
          </cell>
          <cell r="J1106">
            <v>0</v>
          </cell>
        </row>
        <row r="1107">
          <cell r="C1107" t="str">
            <v>B3612000</v>
          </cell>
          <cell r="D1107" t="str">
            <v>YSTB</v>
          </cell>
          <cell r="E1107" t="str">
            <v xml:space="preserve">T001 G-10 Gateway Building, 1 Collegiate Square, Shinfield, Reading, RG2 9LH </v>
          </cell>
          <cell r="F1107" t="str">
            <v>Office</v>
          </cell>
          <cell r="G1107">
            <v>71.27</v>
          </cell>
          <cell r="H1107" t="str">
            <v>m² NIA</v>
          </cell>
          <cell r="I1107">
            <v>0</v>
          </cell>
          <cell r="J1107">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lison@greenfisher.co.ukT%20+44%20(0)118%20933%20855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981"/>
  <sheetViews>
    <sheetView showGridLines="0" topLeftCell="A935" zoomScale="85" zoomScaleNormal="85" workbookViewId="0">
      <selection activeCell="J940" sqref="J940"/>
    </sheetView>
  </sheetViews>
  <sheetFormatPr defaultColWidth="9.140625" defaultRowHeight="14.25" outlineLevelRow="1" outlineLevelCol="1"/>
  <cols>
    <col min="1" max="1" width="9.140625" style="2" customWidth="1" outlineLevel="1"/>
    <col min="2" max="2" width="25.5703125" style="2" customWidth="1"/>
    <col min="3" max="3" width="102.42578125" style="2" customWidth="1"/>
    <col min="4" max="4" width="10.42578125" style="2" customWidth="1"/>
    <col min="5" max="5" width="13.85546875" style="2" hidden="1" customWidth="1" outlineLevel="1"/>
    <col min="6" max="6" width="29.5703125" style="2" hidden="1" customWidth="1" outlineLevel="1"/>
    <col min="7" max="7" width="25.42578125" style="2" hidden="1" customWidth="1" outlineLevel="1"/>
    <col min="8" max="8" width="27.85546875" style="2" hidden="1" customWidth="1" outlineLevel="1"/>
    <col min="9" max="9" width="15.42578125" style="2" hidden="1" customWidth="1" outlineLevel="1"/>
    <col min="10" max="10" width="18" style="2" customWidth="1" collapsed="1"/>
    <col min="11" max="11" width="13.5703125" style="2" customWidth="1"/>
    <col min="12" max="12" width="15.5703125" style="2" customWidth="1"/>
    <col min="13" max="13" width="17.5703125" style="2" customWidth="1"/>
    <col min="14" max="14" width="18.42578125" style="2" customWidth="1"/>
    <col min="15" max="15" width="9.140625" style="2"/>
    <col min="16" max="17" width="15" style="2" customWidth="1"/>
    <col min="18" max="18" width="53.42578125" style="2" customWidth="1"/>
    <col min="19" max="19" width="37.5703125" style="2" customWidth="1"/>
    <col min="20" max="20" width="34" style="2" customWidth="1"/>
    <col min="21" max="21" width="22.42578125" style="2" customWidth="1"/>
    <col min="22" max="22" width="21.5703125" style="2" customWidth="1"/>
    <col min="23" max="23" width="9.140625" style="2"/>
    <col min="24" max="24" width="16.5703125" style="2" customWidth="1"/>
    <col min="25" max="25" width="16.42578125" style="2" customWidth="1"/>
    <col min="26" max="16384" width="9.140625" style="2"/>
  </cols>
  <sheetData>
    <row r="1" spans="1:25" ht="42.75" hidden="1" outlineLevel="1">
      <c r="A1" s="1" t="s">
        <v>97</v>
      </c>
    </row>
    <row r="2" spans="1:25" ht="54" hidden="1" customHeight="1" outlineLevel="1">
      <c r="A2" s="2">
        <v>1</v>
      </c>
      <c r="B2" s="17" t="str">
        <f>IFERROR(INDEX('[1]Master Project Code List'!$A$4:$A$1204,$A2),"")</f>
        <v>X1371700</v>
      </c>
      <c r="C2" s="17" t="str">
        <f>IFERROR(INDEX('[1]Master Project Code List'!$B$4:$B$1204,$A2),"")</f>
        <v>A214: Planning obligations and landscaping work associated with the Manor Site development</v>
      </c>
      <c r="D2" s="17" t="str">
        <f>IFERROR(INDEX('[1]Master Project Code List'!$A$4:$A$1204,$A2),"")</f>
        <v>X1371700</v>
      </c>
      <c r="E2" s="17" t="str">
        <f>IFERROR(INDEX('[1]Master Project Code List'!$C$4:$C$1204,$A2),"")</f>
        <v>XNIR</v>
      </c>
      <c r="F2" s="8" t="s">
        <v>74</v>
      </c>
      <c r="G2" s="4" t="s">
        <v>71</v>
      </c>
      <c r="H2" s="4" t="s">
        <v>76</v>
      </c>
      <c r="I2" s="4" t="s">
        <v>4</v>
      </c>
      <c r="J2" s="4" t="s">
        <v>66</v>
      </c>
      <c r="K2" s="4" t="s">
        <v>2</v>
      </c>
      <c r="L2" s="6" t="s">
        <v>61</v>
      </c>
      <c r="M2" s="6" t="s">
        <v>29</v>
      </c>
      <c r="N2" s="10" t="s">
        <v>19</v>
      </c>
      <c r="O2" s="10" t="s">
        <v>17</v>
      </c>
      <c r="P2" s="10" t="s">
        <v>3</v>
      </c>
      <c r="Q2" s="4" t="s">
        <v>109</v>
      </c>
      <c r="R2" s="10" t="s">
        <v>112</v>
      </c>
      <c r="S2" s="8" t="s">
        <v>108</v>
      </c>
      <c r="T2" s="8" t="s">
        <v>123</v>
      </c>
      <c r="U2" s="8" t="s">
        <v>165</v>
      </c>
      <c r="V2" s="8" t="s">
        <v>94</v>
      </c>
      <c r="W2" s="8" t="s">
        <v>128</v>
      </c>
      <c r="X2" s="8" t="s">
        <v>96</v>
      </c>
      <c r="Y2" s="19" t="s">
        <v>141</v>
      </c>
    </row>
    <row r="3" spans="1:25" ht="31.5" hidden="1" customHeight="1" outlineLevel="1">
      <c r="A3" s="2">
        <v>2</v>
      </c>
      <c r="B3" s="17" t="str">
        <f>IFERROR(INDEX('[1]Master Project Code List'!$A$4:$A$1204,$A3),"")</f>
        <v>X3171700</v>
      </c>
      <c r="C3" s="17" t="str">
        <f>IFERROR(INDEX('[1]Master Project Code List'!$B$4:$B$1204,$A3),"")</f>
        <v>A999: Shinfield/Spencers Wood Residential development project.</v>
      </c>
      <c r="D3" s="17" t="str">
        <f>IFERROR(INDEX('[1]Master Project Code List'!$A$4:$A$1204,$A3),"")</f>
        <v>X3171700</v>
      </c>
      <c r="E3" s="17" t="str">
        <f>IFERROR(INDEX('[1]Master Project Code List'!$C$4:$C$1204,$A3),"")</f>
        <v>XNIR</v>
      </c>
      <c r="F3" s="8" t="s">
        <v>75</v>
      </c>
      <c r="G3" s="4" t="s">
        <v>72</v>
      </c>
      <c r="H3" s="4" t="s">
        <v>77</v>
      </c>
      <c r="I3" s="4" t="s">
        <v>69</v>
      </c>
      <c r="J3" s="4" t="s">
        <v>67</v>
      </c>
      <c r="K3" s="4" t="s">
        <v>66</v>
      </c>
      <c r="L3" s="6" t="s">
        <v>62</v>
      </c>
      <c r="M3" s="6" t="s">
        <v>30</v>
      </c>
      <c r="N3" s="10" t="s">
        <v>20</v>
      </c>
      <c r="O3" s="10" t="s">
        <v>18</v>
      </c>
      <c r="P3" s="10" t="s">
        <v>102</v>
      </c>
      <c r="Q3" s="4" t="s">
        <v>110</v>
      </c>
      <c r="R3" s="16" t="s">
        <v>113</v>
      </c>
      <c r="S3" s="8" t="s">
        <v>108</v>
      </c>
      <c r="T3" s="8" t="s">
        <v>123</v>
      </c>
      <c r="U3" s="8" t="s">
        <v>165</v>
      </c>
      <c r="V3" s="8" t="s">
        <v>94</v>
      </c>
      <c r="W3" s="18">
        <v>0.05</v>
      </c>
      <c r="X3" s="8" t="s">
        <v>96</v>
      </c>
      <c r="Y3" s="19" t="s">
        <v>142</v>
      </c>
    </row>
    <row r="4" spans="1:25" ht="16.5" hidden="1" customHeight="1" outlineLevel="1">
      <c r="A4" s="2">
        <v>3</v>
      </c>
      <c r="B4" s="17" t="str">
        <f>IFERROR(INDEX('[1]Master Project Code List'!$A$4:$A$1204,$A4),"")</f>
        <v>X3171700</v>
      </c>
      <c r="C4" s="17" t="str">
        <f>IFERROR(INDEX('[1]Master Project Code List'!$B$4:$B$1204,$A4),"")</f>
        <v>A999: West Shinfield residential development on university land</v>
      </c>
      <c r="D4" s="17" t="str">
        <f>IFERROR(INDEX('[1]Master Project Code List'!$A$4:$A$1204,$A4),"")</f>
        <v>X3171700</v>
      </c>
      <c r="E4" s="17" t="str">
        <f>IFERROR(INDEX('[1]Master Project Code List'!$C$4:$C$1204,$A4),"")</f>
        <v>XNIR</v>
      </c>
      <c r="F4" s="8" t="s">
        <v>117</v>
      </c>
      <c r="G4" s="4" t="s">
        <v>73</v>
      </c>
      <c r="H4" s="4" t="s">
        <v>78</v>
      </c>
      <c r="I4" s="4" t="s">
        <v>2</v>
      </c>
      <c r="J4" s="4" t="s">
        <v>68</v>
      </c>
      <c r="K4" s="4" t="s">
        <v>67</v>
      </c>
      <c r="L4" s="6" t="s">
        <v>63</v>
      </c>
      <c r="M4" s="6" t="s">
        <v>31</v>
      </c>
      <c r="N4" s="10" t="s">
        <v>21</v>
      </c>
      <c r="O4" s="10"/>
      <c r="P4" s="10" t="s">
        <v>103</v>
      </c>
      <c r="Q4" s="4" t="s">
        <v>111</v>
      </c>
      <c r="R4" s="16" t="s">
        <v>114</v>
      </c>
      <c r="S4" s="8" t="s">
        <v>119</v>
      </c>
      <c r="T4" s="8" t="s">
        <v>162</v>
      </c>
      <c r="U4" s="8" t="s">
        <v>121</v>
      </c>
      <c r="V4" s="16" t="s">
        <v>122</v>
      </c>
      <c r="W4" s="18">
        <v>0.2</v>
      </c>
      <c r="X4" s="8" t="s">
        <v>161</v>
      </c>
      <c r="Y4" s="19" t="s">
        <v>143</v>
      </c>
    </row>
    <row r="5" spans="1:25" ht="24" hidden="1" customHeight="1" outlineLevel="1">
      <c r="A5" s="2">
        <v>4</v>
      </c>
      <c r="B5" s="17" t="str">
        <f>IFERROR(INDEX('[1]Master Project Code List'!$A$4:$A$1204,$A5),"")</f>
        <v>X3171700</v>
      </c>
      <c r="C5" s="17" t="str">
        <f>IFERROR(INDEX('[1]Master Project Code List'!$B$4:$B$1204,$A5),"")</f>
        <v>A999: Preparation works for Shinfield West Allotments</v>
      </c>
      <c r="D5" s="17" t="str">
        <f>IFERROR(INDEX('[1]Master Project Code List'!$A$4:$A$1204,$A5),"")</f>
        <v>X3171700</v>
      </c>
      <c r="E5" s="17" t="str">
        <f>IFERROR(INDEX('[1]Master Project Code List'!$C$4:$C$1204,$A5),"")</f>
        <v>XNIR</v>
      </c>
      <c r="F5" s="8" t="s">
        <v>118</v>
      </c>
      <c r="G5" s="4"/>
      <c r="H5" s="4" t="s">
        <v>79</v>
      </c>
      <c r="I5" s="4"/>
      <c r="J5" s="4" t="s">
        <v>2</v>
      </c>
      <c r="K5" s="4" t="s">
        <v>68</v>
      </c>
      <c r="L5" s="6" t="s">
        <v>64</v>
      </c>
      <c r="M5" s="6" t="s">
        <v>32</v>
      </c>
      <c r="N5" s="10" t="s">
        <v>22</v>
      </c>
      <c r="O5" s="10"/>
      <c r="P5" s="10" t="s">
        <v>156</v>
      </c>
      <c r="Q5" s="4" t="s">
        <v>2</v>
      </c>
      <c r="R5" s="16" t="s">
        <v>115</v>
      </c>
      <c r="S5" s="8" t="s">
        <v>120</v>
      </c>
      <c r="T5" s="8" t="s">
        <v>124</v>
      </c>
      <c r="U5" s="8" t="s">
        <v>121</v>
      </c>
      <c r="V5" s="16" t="s">
        <v>122</v>
      </c>
      <c r="W5" s="8"/>
      <c r="X5" s="8" t="s">
        <v>139</v>
      </c>
      <c r="Y5" s="19" t="s">
        <v>144</v>
      </c>
    </row>
    <row r="6" spans="1:25" ht="51" hidden="1" outlineLevel="1">
      <c r="A6" s="2">
        <v>5</v>
      </c>
      <c r="B6" s="17" t="str">
        <f>IFERROR(INDEX('[1]Master Project Code List'!$A$4:$A$1204,$A6),"")</f>
        <v>X3171700</v>
      </c>
      <c r="C6" s="17" t="str">
        <f>IFERROR(INDEX('[1]Master Project Code List'!$B$4:$B$1204,$A6),"")</f>
        <v>A999: Design code and reserved matters application work associated with the Shinfield West project (0962173). Work to be undertaken in collaboration with buyers of Shinfield West Residential development site.</v>
      </c>
      <c r="D6" s="17" t="str">
        <f>IFERROR(INDEX('[1]Master Project Code List'!$A$4:$A$1204,$A6),"")</f>
        <v>X3171700</v>
      </c>
      <c r="E6" s="17" t="str">
        <f>IFERROR(INDEX('[1]Master Project Code List'!$C$4:$C$1204,$A6),"")</f>
        <v>XNIR</v>
      </c>
      <c r="F6" s="16" t="s">
        <v>129</v>
      </c>
      <c r="G6" s="10"/>
      <c r="H6" s="4" t="s">
        <v>80</v>
      </c>
      <c r="I6" s="10"/>
      <c r="J6" s="10"/>
      <c r="K6" s="10"/>
      <c r="L6" s="6" t="s">
        <v>2</v>
      </c>
      <c r="M6" s="10" t="s">
        <v>33</v>
      </c>
      <c r="N6" s="10" t="s">
        <v>23</v>
      </c>
      <c r="O6" s="10"/>
      <c r="P6" s="10" t="s">
        <v>157</v>
      </c>
      <c r="Q6" s="16"/>
      <c r="R6" s="16"/>
      <c r="S6" s="16" t="s">
        <v>131</v>
      </c>
      <c r="T6" s="16" t="s">
        <v>130</v>
      </c>
      <c r="U6" s="8" t="s">
        <v>121</v>
      </c>
      <c r="V6" s="16" t="s">
        <v>122</v>
      </c>
      <c r="W6" s="8"/>
      <c r="X6" s="8" t="s">
        <v>138</v>
      </c>
      <c r="Y6" s="19" t="s">
        <v>145</v>
      </c>
    </row>
    <row r="7" spans="1:25" ht="51" hidden="1" outlineLevel="1">
      <c r="A7" s="2">
        <v>6</v>
      </c>
      <c r="B7" s="17" t="str">
        <f>IFERROR(INDEX('[1]Master Project Code List'!$A$4:$A$1204,$A7),"")</f>
        <v>X3171700</v>
      </c>
      <c r="C7" s="17" t="str">
        <f>IFERROR(INDEX('[1]Master Project Code List'!$B$4:$B$1204,$A7),"")</f>
        <v>A999: M4 managed motorway</v>
      </c>
      <c r="D7" s="17" t="str">
        <f>IFERROR(INDEX('[1]Master Project Code List'!$A$4:$A$1204,$A7),"")</f>
        <v>X3171700</v>
      </c>
      <c r="E7" s="17" t="str">
        <f>IFERROR(INDEX('[1]Master Project Code List'!$C$4:$C$1204,$A7),"")</f>
        <v>XNIR</v>
      </c>
      <c r="F7" s="16" t="s">
        <v>132</v>
      </c>
      <c r="G7" s="16"/>
      <c r="H7" s="4" t="s">
        <v>81</v>
      </c>
      <c r="I7" s="16"/>
      <c r="J7" s="16"/>
      <c r="K7" s="10"/>
      <c r="L7" s="4" t="s">
        <v>65</v>
      </c>
      <c r="M7" s="10" t="s">
        <v>34</v>
      </c>
      <c r="N7" s="10" t="s">
        <v>24</v>
      </c>
      <c r="O7" s="10"/>
      <c r="P7" s="10" t="s">
        <v>167</v>
      </c>
      <c r="Q7" s="16"/>
      <c r="R7" s="16"/>
      <c r="S7" s="16" t="s">
        <v>137</v>
      </c>
      <c r="T7" s="16" t="s">
        <v>133</v>
      </c>
      <c r="U7" s="8" t="s">
        <v>165</v>
      </c>
      <c r="V7" s="8" t="s">
        <v>94</v>
      </c>
      <c r="W7" s="16"/>
      <c r="X7" s="8" t="s">
        <v>134</v>
      </c>
      <c r="Y7" s="19" t="s">
        <v>146</v>
      </c>
    </row>
    <row r="8" spans="1:25" ht="51" hidden="1" outlineLevel="1">
      <c r="A8" s="2">
        <v>7</v>
      </c>
      <c r="B8" s="17" t="str">
        <f>IFERROR(INDEX('[1]Master Project Code List'!$A$4:$A$1204,$A8),"")</f>
        <v>X3171700</v>
      </c>
      <c r="C8" s="17" t="str">
        <f>IFERROR(INDEX('[1]Master Project Code List'!$B$4:$B$1204,$A8),"")</f>
        <v>A999: Shinfield strategic development project 2016 - 2026.</v>
      </c>
      <c r="D8" s="17" t="str">
        <f>IFERROR(INDEX('[1]Master Project Code List'!$A$4:$A$1204,$A8),"")</f>
        <v>X3171700</v>
      </c>
      <c r="E8" s="17" t="str">
        <f>IFERROR(INDEX('[1]Master Project Code List'!$C$4:$C$1204,$A8),"")</f>
        <v>XNIR</v>
      </c>
      <c r="F8" s="9" t="s">
        <v>155</v>
      </c>
      <c r="G8" s="9"/>
      <c r="H8" s="4" t="s">
        <v>82</v>
      </c>
      <c r="I8" s="9"/>
      <c r="J8" s="9"/>
      <c r="K8" s="7"/>
      <c r="L8" s="6" t="s">
        <v>98</v>
      </c>
      <c r="M8" s="10" t="s">
        <v>35</v>
      </c>
      <c r="N8" s="7" t="s">
        <v>25</v>
      </c>
      <c r="O8" s="7"/>
      <c r="P8" s="10" t="s">
        <v>166</v>
      </c>
      <c r="Q8" s="9"/>
      <c r="R8" s="9"/>
      <c r="S8" s="9" t="s">
        <v>153</v>
      </c>
      <c r="T8" s="9" t="s">
        <v>158</v>
      </c>
      <c r="U8" s="9" t="s">
        <v>154</v>
      </c>
      <c r="V8" s="9" t="s">
        <v>152</v>
      </c>
      <c r="W8" s="9"/>
      <c r="X8" s="9" t="s">
        <v>160</v>
      </c>
    </row>
    <row r="9" spans="1:25" ht="51" hidden="1" outlineLevel="1">
      <c r="A9" s="2">
        <v>8</v>
      </c>
      <c r="B9" s="17" t="str">
        <f>IFERROR(INDEX('[1]Master Project Code List'!$A$4:$A$1204,$A9),"")</f>
        <v>X3171707</v>
      </c>
      <c r="C9" s="17" t="str">
        <f>IFERROR(INDEX('[1]Master Project Code List'!$B$4:$B$1204,$A9),"")</f>
        <v>A214: Manor Pavilion and sports field project</v>
      </c>
      <c r="D9" s="17" t="str">
        <f>IFERROR(INDEX('[1]Master Project Code List'!$A$4:$A$1204,$A9),"")</f>
        <v>X3171707</v>
      </c>
      <c r="E9" s="17" t="str">
        <f>IFERROR(INDEX('[1]Master Project Code List'!$C$4:$C$1204,$A9),"")</f>
        <v>XNIR</v>
      </c>
      <c r="F9" s="9"/>
      <c r="G9" s="9"/>
      <c r="H9" s="4" t="s">
        <v>83</v>
      </c>
      <c r="I9" s="9"/>
      <c r="J9" s="9"/>
      <c r="K9" s="9"/>
      <c r="L9" s="5"/>
      <c r="M9" s="10" t="s">
        <v>36</v>
      </c>
      <c r="N9" s="7" t="s">
        <v>26</v>
      </c>
      <c r="O9" s="7"/>
      <c r="P9" s="7"/>
      <c r="Q9" s="9"/>
      <c r="R9" s="9"/>
      <c r="S9" s="9"/>
      <c r="T9" s="9"/>
      <c r="U9" s="9"/>
      <c r="V9" s="9"/>
      <c r="W9" s="9"/>
      <c r="X9" s="9"/>
    </row>
    <row r="10" spans="1:25" ht="51" hidden="1" outlineLevel="1">
      <c r="A10" s="2">
        <v>9</v>
      </c>
      <c r="B10" s="17" t="str">
        <f>IFERROR(INDEX('[1]Master Project Code List'!$A$4:$A$1204,$A10),"")</f>
        <v>X3171708</v>
      </c>
      <c r="C10" s="17" t="str">
        <f>IFERROR(INDEX('[1]Master Project Code List'!$B$4:$B$1204,$A10),"")</f>
        <v>A037: High Copse Farm demolition project (Shinfield West )</v>
      </c>
      <c r="D10" s="17" t="str">
        <f>IFERROR(INDEX('[1]Master Project Code List'!$A$4:$A$1204,$A10),"")</f>
        <v>X3171708</v>
      </c>
      <c r="E10" s="17" t="str">
        <f>IFERROR(INDEX('[1]Master Project Code List'!$C$4:$C$1204,$A10),"")</f>
        <v>XNIR</v>
      </c>
      <c r="F10" s="9"/>
      <c r="G10" s="9"/>
      <c r="H10" s="4" t="s">
        <v>84</v>
      </c>
      <c r="I10" s="9"/>
      <c r="J10" s="9"/>
      <c r="K10" s="9"/>
      <c r="L10" s="6"/>
      <c r="M10" s="10" t="s">
        <v>37</v>
      </c>
      <c r="N10" s="7" t="s">
        <v>27</v>
      </c>
      <c r="O10" s="7"/>
      <c r="P10" s="7"/>
      <c r="Q10" s="9"/>
      <c r="R10" s="9"/>
      <c r="S10" s="9"/>
      <c r="T10" s="9"/>
      <c r="U10" s="9"/>
      <c r="V10" s="9"/>
      <c r="W10" s="9"/>
      <c r="X10" s="9"/>
    </row>
    <row r="11" spans="1:25" ht="51" hidden="1" outlineLevel="1">
      <c r="A11" s="2">
        <v>10</v>
      </c>
      <c r="B11" s="17" t="str">
        <f>IFERROR(INDEX('[1]Master Project Code List'!$A$4:$A$1204,$A11),"")</f>
        <v>X3171709</v>
      </c>
      <c r="C11" s="17" t="str">
        <f>IFERROR(INDEX('[1]Master Project Code List'!$B$4:$B$1204,$A11),"")</f>
        <v>A999: Strategic green space and SANG link</v>
      </c>
      <c r="D11" s="17" t="str">
        <f>IFERROR(INDEX('[1]Master Project Code List'!$A$4:$A$1204,$A11),"")</f>
        <v>X3171709</v>
      </c>
      <c r="E11" s="17" t="str">
        <f>IFERROR(INDEX('[1]Master Project Code List'!$C$4:$C$1204,$A11),"")</f>
        <v>XNIR</v>
      </c>
      <c r="F11" s="9"/>
      <c r="G11" s="9"/>
      <c r="H11" s="4" t="s">
        <v>85</v>
      </c>
      <c r="I11" s="9"/>
      <c r="J11" s="9"/>
      <c r="K11" s="9"/>
      <c r="L11" s="9"/>
      <c r="M11" s="10" t="s">
        <v>38</v>
      </c>
      <c r="N11" s="7" t="s">
        <v>28</v>
      </c>
      <c r="O11" s="7"/>
      <c r="P11" s="7"/>
      <c r="Q11" s="9"/>
      <c r="R11" s="9"/>
      <c r="S11" s="9"/>
      <c r="T11" s="9"/>
      <c r="U11" s="9"/>
      <c r="V11" s="9"/>
      <c r="W11" s="9"/>
      <c r="X11" s="9"/>
    </row>
    <row r="12" spans="1:25" ht="51" hidden="1" outlineLevel="1">
      <c r="A12" s="2">
        <v>11</v>
      </c>
      <c r="B12" s="17" t="str">
        <f>IFERROR(INDEX('[1]Master Project Code List'!$A$4:$A$1204,$A12),"")</f>
        <v>X3171710</v>
      </c>
      <c r="C12" s="17" t="str">
        <f>IFERROR(INDEX('[1]Master Project Code List'!$B$4:$B$1204,$A12),"")</f>
        <v>A999: Shinfield West sports provision (pavilion and sports field )</v>
      </c>
      <c r="D12" s="17" t="str">
        <f>IFERROR(INDEX('[1]Master Project Code List'!$A$4:$A$1204,$A12),"")</f>
        <v>X3171710</v>
      </c>
      <c r="E12" s="17" t="str">
        <f>IFERROR(INDEX('[1]Master Project Code List'!$C$4:$C$1204,$A12),"")</f>
        <v>XNIR</v>
      </c>
      <c r="F12" s="9"/>
      <c r="G12" s="9"/>
      <c r="H12" s="4" t="s">
        <v>86</v>
      </c>
      <c r="I12" s="9"/>
      <c r="J12" s="9"/>
      <c r="K12" s="9"/>
      <c r="L12" s="9"/>
      <c r="M12" s="10" t="s">
        <v>39</v>
      </c>
      <c r="N12" s="7"/>
      <c r="O12" s="7"/>
      <c r="P12" s="7"/>
      <c r="Q12" s="9"/>
      <c r="R12" s="9"/>
      <c r="S12" s="9"/>
      <c r="T12" s="9"/>
      <c r="U12" s="9"/>
      <c r="V12" s="9"/>
      <c r="W12" s="9"/>
      <c r="X12" s="9"/>
    </row>
    <row r="13" spans="1:25" ht="51" hidden="1" outlineLevel="1">
      <c r="A13" s="2">
        <v>12</v>
      </c>
      <c r="B13" s="17" t="str">
        <f>IFERROR(INDEX('[1]Master Project Code List'!$A$4:$A$1204,$A13),"")</f>
        <v>X3171711</v>
      </c>
      <c r="C13" s="17" t="str">
        <f>IFERROR(INDEX('[1]Master Project Code List'!$B$4:$B$1204,$A13),"")</f>
        <v>A999: Surface water drainage systems (South of M4)</v>
      </c>
      <c r="D13" s="17" t="str">
        <f>IFERROR(INDEX('[1]Master Project Code List'!$A$4:$A$1204,$A13),"")</f>
        <v>X3171711</v>
      </c>
      <c r="E13" s="17" t="str">
        <f>IFERROR(INDEX('[1]Master Project Code List'!$C$4:$C$1204,$A13),"")</f>
        <v>XNIR</v>
      </c>
      <c r="F13" s="9"/>
      <c r="G13" s="9"/>
      <c r="H13" s="4" t="s">
        <v>87</v>
      </c>
      <c r="I13" s="9"/>
      <c r="J13" s="9"/>
      <c r="K13" s="9"/>
      <c r="L13" s="9"/>
      <c r="M13" s="10" t="s">
        <v>40</v>
      </c>
      <c r="N13" s="7"/>
      <c r="O13" s="7"/>
      <c r="P13" s="7"/>
      <c r="Q13" s="9"/>
      <c r="R13" s="9"/>
      <c r="S13" s="9"/>
      <c r="T13" s="9"/>
      <c r="U13" s="9"/>
      <c r="V13" s="9"/>
      <c r="W13" s="9"/>
      <c r="X13" s="9"/>
    </row>
    <row r="14" spans="1:25" ht="51" hidden="1" outlineLevel="1">
      <c r="A14" s="2">
        <v>13</v>
      </c>
      <c r="B14" s="17" t="str">
        <f>IFERROR(INDEX('[1]Master Project Code List'!$A$4:$A$1204,$A14),"")</f>
        <v>X3171712</v>
      </c>
      <c r="C14" s="17" t="str">
        <f>IFERROR(INDEX('[1]Master Project Code List'!$B$4:$B$1204,$A14),"")</f>
        <v>A999: Sustainable Transport Route (Bus Link )</v>
      </c>
      <c r="D14" s="17" t="str">
        <f>IFERROR(INDEX('[1]Master Project Code List'!$A$4:$A$1204,$A14),"")</f>
        <v>X3171712</v>
      </c>
      <c r="E14" s="17" t="str">
        <f>IFERROR(INDEX('[1]Master Project Code List'!$C$4:$C$1204,$A14),"")</f>
        <v>XNIR</v>
      </c>
      <c r="F14" s="9"/>
      <c r="G14" s="3"/>
      <c r="H14" s="4" t="s">
        <v>88</v>
      </c>
      <c r="I14" s="9"/>
      <c r="J14" s="9"/>
      <c r="K14" s="9"/>
      <c r="L14" s="9"/>
      <c r="M14" s="10" t="s">
        <v>41</v>
      </c>
      <c r="N14" s="7"/>
      <c r="O14" s="7"/>
      <c r="P14" s="7"/>
      <c r="Q14" s="9"/>
      <c r="R14" s="9"/>
      <c r="S14" s="9"/>
      <c r="T14" s="9"/>
      <c r="U14" s="9"/>
      <c r="V14" s="9"/>
      <c r="W14" s="9"/>
      <c r="X14" s="9"/>
    </row>
    <row r="15" spans="1:25" ht="51" hidden="1" outlineLevel="1">
      <c r="A15" s="2">
        <v>14</v>
      </c>
      <c r="B15" s="17" t="str">
        <f>IFERROR(INDEX('[1]Master Project Code List'!$A$4:$A$1204,$A15),"")</f>
        <v>X3171713</v>
      </c>
      <c r="C15" s="17" t="str">
        <f>IFERROR(INDEX('[1]Master Project Code List'!$B$4:$B$1204,$A15),"")</f>
        <v>A999: Northern and Southern Allotments (Shinfield West )</v>
      </c>
      <c r="D15" s="17" t="str">
        <f>IFERROR(INDEX('[1]Master Project Code List'!$A$4:$A$1204,$A15),"")</f>
        <v>X3171713</v>
      </c>
      <c r="E15" s="17" t="str">
        <f>IFERROR(INDEX('[1]Master Project Code List'!$C$4:$C$1204,$A15),"")</f>
        <v>XNIR</v>
      </c>
      <c r="F15" s="9"/>
      <c r="G15" s="3"/>
      <c r="H15" s="4" t="s">
        <v>89</v>
      </c>
      <c r="I15" s="9"/>
      <c r="J15" s="9"/>
      <c r="K15" s="9"/>
      <c r="L15" s="9"/>
      <c r="M15" s="10" t="s">
        <v>42</v>
      </c>
      <c r="N15" s="7"/>
      <c r="O15" s="7"/>
      <c r="P15" s="7"/>
      <c r="Q15" s="9"/>
      <c r="R15" s="9"/>
      <c r="S15" s="9"/>
      <c r="T15" s="9"/>
      <c r="U15" s="9"/>
      <c r="V15" s="9"/>
      <c r="W15" s="9"/>
      <c r="X15" s="9"/>
    </row>
    <row r="16" spans="1:25" ht="51" hidden="1" outlineLevel="1">
      <c r="A16" s="2">
        <v>15</v>
      </c>
      <c r="B16" s="17" t="str">
        <f>IFERROR(INDEX('[1]Master Project Code List'!$A$4:$A$1204,$A16),"")</f>
        <v>X3171714</v>
      </c>
      <c r="C16" s="17" t="str">
        <f>IFERROR(INDEX('[1]Master Project Code List'!$B$4:$B$1204,$A16),"")</f>
        <v>A999: Ridge SANG (SoM4 And Shinfield West )</v>
      </c>
      <c r="D16" s="17" t="str">
        <f>IFERROR(INDEX('[1]Master Project Code List'!$A$4:$A$1204,$A16),"")</f>
        <v>X3171714</v>
      </c>
      <c r="E16" s="17" t="str">
        <f>IFERROR(INDEX('[1]Master Project Code List'!$C$4:$C$1204,$A16),"")</f>
        <v>XNIR</v>
      </c>
      <c r="F16" s="9"/>
      <c r="G16" s="3"/>
      <c r="H16" s="4" t="s">
        <v>90</v>
      </c>
      <c r="I16" s="9"/>
      <c r="J16" s="9"/>
      <c r="K16" s="9"/>
      <c r="L16" s="9"/>
      <c r="M16" s="10" t="s">
        <v>43</v>
      </c>
      <c r="N16" s="9"/>
      <c r="O16" s="9"/>
      <c r="P16" s="9"/>
      <c r="Q16" s="9"/>
      <c r="R16" s="9"/>
      <c r="S16" s="9"/>
      <c r="T16" s="9"/>
      <c r="U16" s="9"/>
      <c r="V16" s="9"/>
      <c r="W16" s="9"/>
      <c r="X16" s="9"/>
    </row>
    <row r="17" spans="1:24" ht="51" hidden="1" outlineLevel="1">
      <c r="A17" s="2">
        <v>16</v>
      </c>
      <c r="B17" s="17" t="str">
        <f>IFERROR(INDEX('[1]Master Project Code List'!$A$4:$A$1204,$A17),"")</f>
        <v>X0187404</v>
      </c>
      <c r="C17" s="17" t="str">
        <f>IFERROR(INDEX('[1]Master Project Code List'!$B$4:$B$1204,$A17),"")</f>
        <v>B999: Planning and Development work associated with the redevelopment and disposal of Bulmershe site</v>
      </c>
      <c r="D17" s="17" t="str">
        <f>IFERROR(INDEX('[1]Master Project Code List'!$A$4:$A$1204,$A17),"")</f>
        <v>X0187404</v>
      </c>
      <c r="E17" s="17" t="str">
        <f>IFERROR(INDEX('[1]Master Project Code List'!$C$4:$C$1204,$A17),"")</f>
        <v>BAFQ</v>
      </c>
      <c r="F17" s="9"/>
      <c r="G17" s="9"/>
      <c r="H17" s="4" t="s">
        <v>91</v>
      </c>
      <c r="I17" s="9"/>
      <c r="J17" s="9"/>
      <c r="K17" s="9"/>
      <c r="L17" s="9"/>
      <c r="M17" s="10" t="s">
        <v>44</v>
      </c>
      <c r="N17" s="9"/>
      <c r="O17" s="9"/>
      <c r="P17" s="9"/>
      <c r="Q17" s="9"/>
      <c r="R17" s="9"/>
      <c r="S17" s="9"/>
      <c r="T17" s="9"/>
      <c r="U17" s="9"/>
      <c r="V17" s="9"/>
      <c r="W17" s="9"/>
      <c r="X17" s="9"/>
    </row>
    <row r="18" spans="1:24" ht="25.5" hidden="1" outlineLevel="1">
      <c r="A18" s="2">
        <v>17</v>
      </c>
      <c r="B18" s="17" t="str">
        <f>IFERROR(INDEX('[1]Master Project Code List'!$A$4:$A$1204,$A18),"")</f>
        <v>X3431000</v>
      </c>
      <c r="C18" s="17" t="str">
        <f>IFERROR(INDEX('[1]Master Project Code List'!$B$4:$B$1204,$A18),"")</f>
        <v>K013: Demolition and redevelopment of 1A Upper Redlands Road site for residential use (Staff Market Rent Housing).</v>
      </c>
      <c r="D18" s="17" t="str">
        <f>IFERROR(INDEX('[1]Master Project Code List'!$A$4:$A$1204,$A18),"")</f>
        <v>X3431000</v>
      </c>
      <c r="E18" s="17" t="str">
        <f>IFERROR(INDEX('[1]Master Project Code List'!$C$4:$C$1204,$A18),"")</f>
        <v>BXXX</v>
      </c>
      <c r="F18" s="9"/>
      <c r="G18" s="9"/>
      <c r="H18" s="4" t="s">
        <v>70</v>
      </c>
      <c r="I18" s="9"/>
      <c r="J18" s="9"/>
      <c r="K18" s="9"/>
      <c r="L18" s="9"/>
      <c r="M18" s="6" t="s">
        <v>45</v>
      </c>
      <c r="N18" s="9"/>
      <c r="O18" s="9"/>
      <c r="P18" s="9"/>
      <c r="Q18" s="9"/>
      <c r="R18" s="9"/>
      <c r="S18" s="9"/>
      <c r="T18" s="9"/>
      <c r="U18" s="9"/>
      <c r="V18" s="9"/>
      <c r="W18" s="9"/>
      <c r="X18" s="9"/>
    </row>
    <row r="19" spans="1:24" ht="25.5" hidden="1" outlineLevel="1">
      <c r="A19" s="2">
        <v>18</v>
      </c>
      <c r="B19" s="17" t="str">
        <f>IFERROR(INDEX('[1]Master Project Code List'!$A$4:$A$1204,$A19),"")</f>
        <v>X0187400</v>
      </c>
      <c r="C19" s="17" t="str">
        <f>IFERROR(INDEX('[1]Master Project Code List'!$B$4:$B$1204,$A19),"")</f>
        <v>O003: Strategic planning and development work associated with promotion of retained farmland on NE Didcot site for housing use.</v>
      </c>
      <c r="D19" s="17" t="str">
        <f>IFERROR(INDEX('[1]Master Project Code List'!$A$4:$A$1204,$A19),"")</f>
        <v>X0187400</v>
      </c>
      <c r="E19" s="17" t="str">
        <f>IFERROR(INDEX('[1]Master Project Code List'!$C$4:$C$1204,$A19),"")</f>
        <v>BXXX</v>
      </c>
      <c r="F19" s="9"/>
      <c r="G19" s="9"/>
      <c r="H19" s="4" t="s">
        <v>140</v>
      </c>
      <c r="I19" s="9"/>
      <c r="J19" s="9"/>
      <c r="K19" s="9"/>
      <c r="L19" s="9"/>
      <c r="M19" s="6" t="s">
        <v>46</v>
      </c>
      <c r="N19" s="9"/>
      <c r="O19" s="9"/>
      <c r="P19" s="9"/>
      <c r="Q19" s="9"/>
      <c r="R19" s="9"/>
      <c r="S19" s="9"/>
      <c r="T19" s="9"/>
      <c r="U19" s="9"/>
      <c r="V19" s="9"/>
      <c r="W19" s="9"/>
      <c r="X19" s="9"/>
    </row>
    <row r="20" spans="1:24" ht="25.5" hidden="1" outlineLevel="1">
      <c r="A20" s="2">
        <v>19</v>
      </c>
      <c r="B20" s="17" t="str">
        <f>IFERROR(INDEX('[1]Master Project Code List'!$A$4:$A$1204,$A20),"")</f>
        <v>B3079200</v>
      </c>
      <c r="C20" s="17" t="str">
        <f>IFERROR(INDEX('[1]Master Project Code List'!$B$4:$B$1204,$A20),"")</f>
        <v>O013: Survey works prior to production of feasibility studies or undertaking of construction activities.</v>
      </c>
      <c r="D20" s="17" t="str">
        <f>IFERROR(INDEX('[1]Master Project Code List'!$A$4:$A$1204,$A20),"")</f>
        <v>B3079200</v>
      </c>
      <c r="E20" s="17" t="str">
        <f>IFERROR(INDEX('[1]Master Project Code List'!$C$4:$C$1204,$A20),"")</f>
        <v>BAFQ</v>
      </c>
      <c r="F20" s="9"/>
      <c r="G20" s="9"/>
      <c r="H20" s="4"/>
      <c r="I20" s="9"/>
      <c r="J20" s="9"/>
      <c r="K20" s="9"/>
      <c r="L20" s="9"/>
      <c r="M20" s="6" t="s">
        <v>47</v>
      </c>
      <c r="N20" s="9"/>
      <c r="O20" s="9"/>
      <c r="P20" s="9"/>
      <c r="Q20" s="9"/>
      <c r="R20" s="9"/>
      <c r="S20" s="9"/>
      <c r="T20" s="9"/>
      <c r="U20" s="9"/>
      <c r="V20" s="9"/>
      <c r="W20" s="9"/>
      <c r="X20" s="9"/>
    </row>
    <row r="21" spans="1:24" ht="25.5" hidden="1" outlineLevel="1">
      <c r="A21" s="2">
        <v>20</v>
      </c>
      <c r="B21" s="17" t="str">
        <f>IFERROR(INDEX('[1]Master Project Code List'!$A$4:$A$1204,$A21),"")</f>
        <v>X3509000</v>
      </c>
      <c r="C21" s="17" t="str">
        <f>IFERROR(INDEX('[1]Master Project Code List'!$B$4:$B$1204,$A21),"")</f>
        <v>O018: Capital Works - Landscaping</v>
      </c>
      <c r="D21" s="17" t="str">
        <f>IFERROR(INDEX('[1]Master Project Code List'!$A$4:$A$1204,$A21),"")</f>
        <v>X3509000</v>
      </c>
      <c r="E21" s="17" t="str">
        <f>IFERROR(INDEX('[1]Master Project Code List'!$C$4:$C$1204,$A21),"")</f>
        <v>BXXX</v>
      </c>
      <c r="F21" s="9"/>
      <c r="G21" s="9"/>
      <c r="H21" s="4"/>
      <c r="I21" s="9"/>
      <c r="J21" s="9"/>
      <c r="K21" s="9"/>
      <c r="L21" s="9"/>
      <c r="M21" s="6" t="s">
        <v>48</v>
      </c>
      <c r="N21" s="9"/>
      <c r="O21" s="9"/>
      <c r="P21" s="9"/>
      <c r="Q21" s="9"/>
      <c r="R21" s="9"/>
      <c r="S21" s="9"/>
      <c r="T21" s="9"/>
      <c r="U21" s="9"/>
      <c r="V21" s="9"/>
      <c r="W21" s="9"/>
      <c r="X21" s="9"/>
    </row>
    <row r="22" spans="1:24" ht="25.5" hidden="1" outlineLevel="1">
      <c r="A22" s="2">
        <v>21</v>
      </c>
      <c r="B22" s="17" t="str">
        <f>IFERROR(INDEX('[1]Master Project Code List'!$A$4:$A$1204,$A22),"")</f>
        <v>X3171706</v>
      </c>
      <c r="C22" s="17" t="str">
        <f>IFERROR(INDEX('[1]Master Project Code List'!$B$4:$B$1204,$A22),"")</f>
        <v>A999: Cutbush South - Residential Development Site</v>
      </c>
      <c r="D22" s="17" t="str">
        <f>IFERROR(INDEX('[1]Master Project Code List'!$A$4:$A$1204,$A22),"")</f>
        <v>X3171706</v>
      </c>
      <c r="E22" s="17" t="str">
        <f>IFERROR(INDEX('[1]Master Project Code List'!$C$4:$C$1204,$A22),"")</f>
        <v>XNIR</v>
      </c>
      <c r="F22" s="9"/>
      <c r="G22" s="9"/>
      <c r="H22" s="4"/>
      <c r="I22" s="9"/>
      <c r="J22" s="9"/>
      <c r="K22" s="9"/>
      <c r="L22" s="9"/>
      <c r="M22" s="6" t="s">
        <v>49</v>
      </c>
      <c r="N22" s="9"/>
      <c r="O22" s="9"/>
      <c r="P22" s="9"/>
      <c r="Q22" s="9"/>
      <c r="R22" s="9"/>
      <c r="S22" s="9"/>
      <c r="T22" s="9"/>
      <c r="U22" s="9"/>
      <c r="V22" s="9"/>
      <c r="W22" s="9"/>
      <c r="X22" s="9"/>
    </row>
    <row r="23" spans="1:24" ht="25.5" hidden="1" outlineLevel="1">
      <c r="A23" s="2">
        <v>22</v>
      </c>
      <c r="B23" s="17" t="str">
        <f>IFERROR(INDEX('[1]Master Project Code List'!$A$4:$A$1204,$A23),"")</f>
        <v>X3150800</v>
      </c>
      <c r="C23" s="17" t="str">
        <f>IFERROR(INDEX('[1]Master Project Code List'!$B$4:$B$1204,$A23),"")</f>
        <v>U999: Thames Valley Science Park - North of Cutbush Lnae</v>
      </c>
      <c r="D23" s="17" t="str">
        <f>IFERROR(INDEX('[1]Master Project Code List'!$A$4:$A$1204,$A23),"")</f>
        <v>X3150800</v>
      </c>
      <c r="E23" s="17" t="str">
        <f>IFERROR(INDEX('[1]Master Project Code List'!$C$4:$C$1204,$A23),"")</f>
        <v>XRET</v>
      </c>
      <c r="F23" s="9"/>
      <c r="G23" s="9"/>
      <c r="H23" s="4"/>
      <c r="I23" s="9"/>
      <c r="J23" s="9"/>
      <c r="K23" s="9"/>
      <c r="L23" s="9"/>
      <c r="M23" s="6" t="s">
        <v>50</v>
      </c>
      <c r="N23" s="9"/>
      <c r="O23" s="9"/>
      <c r="P23" s="9"/>
      <c r="Q23" s="9"/>
      <c r="R23" s="9"/>
      <c r="S23" s="9"/>
      <c r="T23" s="9"/>
      <c r="U23" s="9"/>
      <c r="V23" s="9"/>
      <c r="W23" s="9"/>
      <c r="X23" s="9"/>
    </row>
    <row r="24" spans="1:24" ht="28.5" hidden="1" outlineLevel="1">
      <c r="A24" s="2">
        <v>23</v>
      </c>
      <c r="B24" s="17" t="str">
        <f>IFERROR(INDEX('[1]Master Project Code List'!$A$4:$A$1204,$A24),"")</f>
        <v>X3171705</v>
      </c>
      <c r="C24" s="17" t="str">
        <f>IFERROR(INDEX('[1]Master Project Code List'!$B$4:$B$1204,$A24),"")</f>
        <v>A999: Shinfield West Original Project</v>
      </c>
      <c r="D24" s="17" t="str">
        <f>IFERROR(INDEX('[1]Master Project Code List'!$A$4:$A$1204,$A24),"")</f>
        <v>X3171705</v>
      </c>
      <c r="E24" s="17" t="str">
        <f>IFERROR(INDEX('[1]Master Project Code List'!$C$4:$C$1204,$A24),"")</f>
        <v>XNIR</v>
      </c>
      <c r="H24" s="11"/>
      <c r="M24" s="12" t="s">
        <v>51</v>
      </c>
    </row>
    <row r="25" spans="1:24" ht="28.5" hidden="1" outlineLevel="1">
      <c r="A25" s="2">
        <v>24</v>
      </c>
      <c r="B25" s="17" t="str">
        <f>IFERROR(INDEX('[1]Master Project Code List'!$A$4:$A$1204,$A25),"")</f>
        <v>X0181800</v>
      </c>
      <c r="C25" s="17" t="str">
        <f>IFERROR(INDEX('[1]Master Project Code List'!$B$4:$B$1204,$A25),"")</f>
        <v>A999: Sale Proceeds ARS Shinfield</v>
      </c>
      <c r="D25" s="17" t="str">
        <f>IFERROR(INDEX('[1]Master Project Code List'!$A$4:$A$1204,$A25),"")</f>
        <v>X0181800</v>
      </c>
      <c r="E25" s="17" t="str">
        <f>IFERROR(INDEX('[1]Master Project Code List'!$C$4:$C$1204,$A25),"")</f>
        <v>XRET</v>
      </c>
      <c r="H25" s="11"/>
      <c r="M25" s="12" t="s">
        <v>52</v>
      </c>
    </row>
    <row r="26" spans="1:24" ht="28.5" hidden="1" outlineLevel="1">
      <c r="A26" s="2">
        <v>25</v>
      </c>
      <c r="B26" s="17" t="str">
        <f>IFERROR(INDEX('[1]Master Project Code List'!$A$4:$A$1204,$A26),"")</f>
        <v>X0185500</v>
      </c>
      <c r="C26" s="17" t="str">
        <f>IFERROR(INDEX('[1]Master Project Code List'!$B$4:$B$1204,$A26),"")</f>
        <v>A999: Manor Site</v>
      </c>
      <c r="D26" s="17" t="str">
        <f>IFERROR(INDEX('[1]Master Project Code List'!$A$4:$A$1204,$A26),"")</f>
        <v>X0185500</v>
      </c>
      <c r="E26" s="17" t="str">
        <f>IFERROR(INDEX('[1]Master Project Code List'!$C$4:$C$1204,$A26),"")</f>
        <v>XNIR</v>
      </c>
      <c r="H26" s="11"/>
      <c r="M26" s="12" t="s">
        <v>53</v>
      </c>
    </row>
    <row r="27" spans="1:24" ht="28.5" hidden="1" outlineLevel="1">
      <c r="A27" s="2">
        <v>26</v>
      </c>
      <c r="B27" s="17" t="str">
        <f>IFERROR(INDEX('[1]Master Project Code List'!$A$4:$A$1204,$A27),"")</f>
        <v>X0189400</v>
      </c>
      <c r="C27" s="17" t="str">
        <f>IFERROR(INDEX('[1]Master Project Code List'!$B$4:$B$1204,$A27),"")</f>
        <v>A073: Arborfield Hall Farmhouse</v>
      </c>
      <c r="D27" s="17" t="str">
        <f>IFERROR(INDEX('[1]Master Project Code List'!$A$4:$A$1204,$A27),"")</f>
        <v>X0189400</v>
      </c>
      <c r="E27" s="17" t="str">
        <f>IFERROR(INDEX('[1]Master Project Code List'!$C$4:$C$1204,$A27),"")</f>
        <v>XNIR</v>
      </c>
      <c r="H27" s="11"/>
      <c r="M27" s="12" t="s">
        <v>54</v>
      </c>
    </row>
    <row r="28" spans="1:24" ht="28.5" hidden="1" outlineLevel="1">
      <c r="A28" s="2">
        <v>27</v>
      </c>
      <c r="B28" s="17" t="str">
        <f>IFERROR(INDEX('[1]Master Project Code List'!$A$4:$A$1204,$A28),"")</f>
        <v>X0190090</v>
      </c>
      <c r="C28" s="17" t="str">
        <f>IFERROR(INDEX('[1]Master Project Code List'!$B$4:$B$1204,$A28),"")</f>
        <v>A999: Berkshire Structure Plan - University of Reading share</v>
      </c>
      <c r="D28" s="17" t="str">
        <f>IFERROR(INDEX('[1]Master Project Code List'!$A$4:$A$1204,$A28),"")</f>
        <v>X0190090</v>
      </c>
      <c r="E28" s="17" t="str">
        <f>IFERROR(INDEX('[1]Master Project Code List'!$C$4:$C$1204,$A28),"")</f>
        <v>XNIR</v>
      </c>
      <c r="H28" s="11"/>
      <c r="M28" s="12" t="s">
        <v>55</v>
      </c>
    </row>
    <row r="29" spans="1:24" ht="28.5" hidden="1" outlineLevel="1">
      <c r="A29" s="2">
        <v>28</v>
      </c>
      <c r="B29" s="17" t="str">
        <f>IFERROR(INDEX('[1]Master Project Code List'!$A$4:$A$1204,$A29),"")</f>
        <v>X0190093</v>
      </c>
      <c r="C29" s="17" t="str">
        <f>IFERROR(INDEX('[1]Master Project Code List'!$B$4:$B$1204,$A29),"")</f>
        <v>A999: Berkshire Structure Plan - University or Reading share</v>
      </c>
      <c r="D29" s="17" t="str">
        <f>IFERROR(INDEX('[1]Master Project Code List'!$A$4:$A$1204,$A29),"")</f>
        <v>X0190093</v>
      </c>
      <c r="E29" s="17" t="str">
        <f>IFERROR(INDEX('[1]Master Project Code List'!$C$4:$C$1204,$A29),"")</f>
        <v>XRET</v>
      </c>
      <c r="H29" s="11"/>
      <c r="M29" s="12" t="s">
        <v>56</v>
      </c>
    </row>
    <row r="30" spans="1:24" ht="28.5" hidden="1" outlineLevel="1">
      <c r="A30" s="2">
        <v>29</v>
      </c>
      <c r="B30" s="17" t="str">
        <f>IFERROR(INDEX('[1]Master Project Code List'!$A$4:$A$1204,$A30),"")</f>
        <v>X0190100</v>
      </c>
      <c r="C30" s="17" t="str">
        <f>IFERROR(INDEX('[1]Master Project Code List'!$B$4:$B$1204,$A30),"")</f>
        <v>A999: Met Office Gyratory &amp; Bypass - NIRD</v>
      </c>
      <c r="D30" s="17" t="str">
        <f>IFERROR(INDEX('[1]Master Project Code List'!$A$4:$A$1204,$A30),"")</f>
        <v>X0190100</v>
      </c>
      <c r="E30" s="17" t="str">
        <f>IFERROR(INDEX('[1]Master Project Code List'!$C$4:$C$1204,$A30),"")</f>
        <v>XNIR</v>
      </c>
      <c r="H30" s="11"/>
      <c r="M30" s="12" t="s">
        <v>57</v>
      </c>
    </row>
    <row r="31" spans="1:24" ht="28.5" hidden="1" outlineLevel="1">
      <c r="A31" s="2">
        <v>30</v>
      </c>
      <c r="B31" s="17" t="str">
        <f>IFERROR(INDEX('[1]Master Project Code List'!$A$4:$A$1204,$A31),"")</f>
        <v>X0190190</v>
      </c>
      <c r="C31" s="17" t="str">
        <f>IFERROR(INDEX('[1]Master Project Code List'!$B$4:$B$1204,$A31),"")</f>
        <v>A999: Met Office Gyratory &amp; Bypass - NIRD</v>
      </c>
      <c r="D31" s="17" t="str">
        <f>IFERROR(INDEX('[1]Master Project Code List'!$A$4:$A$1204,$A31),"")</f>
        <v>X0190190</v>
      </c>
      <c r="E31" s="17" t="str">
        <f>IFERROR(INDEX('[1]Master Project Code List'!$C$4:$C$1204,$A31),"")</f>
        <v>XNIR</v>
      </c>
      <c r="H31" s="11"/>
      <c r="M31" s="12" t="s">
        <v>58</v>
      </c>
    </row>
    <row r="32" spans="1:24" ht="28.5" hidden="1" outlineLevel="1">
      <c r="A32" s="2">
        <v>31</v>
      </c>
      <c r="B32" s="17" t="str">
        <f>IFERROR(INDEX('[1]Master Project Code List'!$A$4:$A$1204,$A32),"")</f>
        <v>X0190290</v>
      </c>
      <c r="C32" s="17" t="str">
        <f>IFERROR(INDEX('[1]Master Project Code List'!$B$4:$B$1204,$A32),"")</f>
        <v>A999: Shinfield Transport Strategy</v>
      </c>
      <c r="D32" s="17" t="str">
        <f>IFERROR(INDEX('[1]Master Project Code List'!$A$4:$A$1204,$A32),"")</f>
        <v>X0190290</v>
      </c>
      <c r="E32" s="17" t="str">
        <f>IFERROR(INDEX('[1]Master Project Code List'!$C$4:$C$1204,$A32),"")</f>
        <v>XNIR</v>
      </c>
      <c r="H32" s="11"/>
      <c r="M32" s="12" t="s">
        <v>59</v>
      </c>
    </row>
    <row r="33" spans="1:8" hidden="1" outlineLevel="1">
      <c r="A33" s="2">
        <v>32</v>
      </c>
      <c r="B33" s="17" t="str">
        <f>IFERROR(INDEX('[1]Master Project Code List'!$A$4:$A$1204,$A33),"")</f>
        <v>X0190293</v>
      </c>
      <c r="C33" s="17" t="str">
        <f>IFERROR(INDEX('[1]Master Project Code List'!$B$4:$B$1204,$A33),"")</f>
        <v>A999: Shinfield Transport Strategy</v>
      </c>
      <c r="D33" s="17" t="str">
        <f>IFERROR(INDEX('[1]Master Project Code List'!$A$4:$A$1204,$A33),"")</f>
        <v>X0190293</v>
      </c>
      <c r="E33" s="17" t="str">
        <f>IFERROR(INDEX('[1]Master Project Code List'!$C$4:$C$1204,$A33),"")</f>
        <v>XRET</v>
      </c>
      <c r="H33" s="11"/>
    </row>
    <row r="34" spans="1:8" hidden="1" outlineLevel="1">
      <c r="A34" s="2">
        <v>33</v>
      </c>
      <c r="B34" s="17" t="str">
        <f>IFERROR(INDEX('[1]Master Project Code List'!$A$4:$A$1204,$A34),"")</f>
        <v>X3000800</v>
      </c>
      <c r="C34" s="17" t="str">
        <f>IFERROR(INDEX('[1]Master Project Code List'!$B$4:$B$1204,$A34),"")</f>
        <v>A999: Long term development project RET</v>
      </c>
      <c r="D34" s="17" t="str">
        <f>IFERROR(INDEX('[1]Master Project Code List'!$A$4:$A$1204,$A34),"")</f>
        <v>X3000800</v>
      </c>
      <c r="E34" s="17" t="str">
        <f>IFERROR(INDEX('[1]Master Project Code List'!$C$4:$C$1204,$A34),"")</f>
        <v>XRET</v>
      </c>
      <c r="H34" s="11"/>
    </row>
    <row r="35" spans="1:8" hidden="1" outlineLevel="1">
      <c r="A35" s="2">
        <v>34</v>
      </c>
      <c r="B35" s="17" t="str">
        <f>IFERROR(INDEX('[1]Master Project Code List'!$A$4:$A$1204,$A35),"")</f>
        <v>X3000900</v>
      </c>
      <c r="C35" s="17" t="str">
        <f>IFERROR(INDEX('[1]Master Project Code List'!$B$4:$B$1204,$A35),"")</f>
        <v>A999: Long term development project NIRD</v>
      </c>
      <c r="D35" s="17" t="str">
        <f>IFERROR(INDEX('[1]Master Project Code List'!$A$4:$A$1204,$A35),"")</f>
        <v>X3000900</v>
      </c>
      <c r="E35" s="17" t="str">
        <f>IFERROR(INDEX('[1]Master Project Code List'!$C$4:$C$1204,$A35),"")</f>
        <v>XNIR</v>
      </c>
      <c r="H35" s="11"/>
    </row>
    <row r="36" spans="1:8" hidden="1" outlineLevel="1">
      <c r="A36" s="2">
        <v>35</v>
      </c>
      <c r="B36" s="17" t="str">
        <f>IFERROR(INDEX('[1]Master Project Code List'!$A$4:$A$1204,$A36),"")</f>
        <v>X3157000</v>
      </c>
      <c r="C36" s="17" t="str">
        <f>IFERROR(INDEX('[1]Master Project Code List'!$B$4:$B$1204,$A36),"")</f>
        <v>E999 Sibly Hall Redevelopment</v>
      </c>
      <c r="D36" s="17" t="str">
        <f>IFERROR(INDEX('[1]Master Project Code List'!$A$4:$A$1204,$A36),"")</f>
        <v>X3157000</v>
      </c>
      <c r="E36" s="17" t="str">
        <f>IFERROR(INDEX('[1]Master Project Code List'!$C$4:$C$1204,$A36),"")</f>
        <v>XRET</v>
      </c>
      <c r="H36" s="11"/>
    </row>
    <row r="37" spans="1:8" hidden="1" outlineLevel="1">
      <c r="A37" s="2">
        <v>36</v>
      </c>
      <c r="B37" s="17" t="str">
        <f>IFERROR(INDEX('[1]Master Project Code List'!$A$4:$A$1204,$A37),"")</f>
        <v>X3158200</v>
      </c>
      <c r="C37" s="17" t="str">
        <f>IFERROR(INDEX('[1]Master Project Code List'!$B$4:$B$1204,$A37),"")</f>
        <v>A999: Cutbush Lane Residential Development Project</v>
      </c>
      <c r="D37" s="17" t="str">
        <f>IFERROR(INDEX('[1]Master Project Code List'!$A$4:$A$1204,$A37),"")</f>
        <v>X3158200</v>
      </c>
      <c r="E37" s="17" t="str">
        <f>IFERROR(INDEX('[1]Master Project Code List'!$C$4:$C$1204,$A37),"")</f>
        <v>XRET</v>
      </c>
      <c r="H37" s="11"/>
    </row>
    <row r="38" spans="1:8" hidden="1" outlineLevel="1">
      <c r="A38" s="2">
        <v>37</v>
      </c>
      <c r="B38" s="17" t="str">
        <f>IFERROR(INDEX('[1]Master Project Code List'!$A$4:$A$1204,$A38),"")</f>
        <v>X3158300</v>
      </c>
      <c r="C38" s="17" t="str">
        <f>IFERROR(INDEX('[1]Master Project Code List'!$B$4:$B$1204,$A38),"")</f>
        <v>A999: Shinfield Eastern Relief Road Development Project</v>
      </c>
      <c r="D38" s="17" t="str">
        <f>IFERROR(INDEX('[1]Master Project Code List'!$A$4:$A$1204,$A38),"")</f>
        <v>X3158300</v>
      </c>
      <c r="E38" s="17" t="str">
        <f>IFERROR(INDEX('[1]Master Project Code List'!$C$4:$C$1204,$A38),"")</f>
        <v>XRET</v>
      </c>
      <c r="H38" s="11"/>
    </row>
    <row r="39" spans="1:8" hidden="1" outlineLevel="1">
      <c r="A39" s="2">
        <v>38</v>
      </c>
      <c r="B39" s="17" t="str">
        <f>IFERROR(INDEX('[1]Master Project Code List'!$A$4:$A$1204,$A39),"")</f>
        <v>X3158400</v>
      </c>
      <c r="C39" s="17" t="str">
        <f>IFERROR(INDEX('[1]Master Project Code List'!$B$4:$B$1204,$A39),"")</f>
        <v>K042: Wells Hall Disposal</v>
      </c>
      <c r="D39" s="17" t="str">
        <f>IFERROR(INDEX('[1]Master Project Code List'!$A$4:$A$1204,$A39),"")</f>
        <v>X3158400</v>
      </c>
      <c r="E39" s="17" t="str">
        <f>IFERROR(INDEX('[1]Master Project Code List'!$C$4:$C$1204,$A39),"")</f>
        <v>XRET</v>
      </c>
      <c r="H39" s="11"/>
    </row>
    <row r="40" spans="1:8" hidden="1" outlineLevel="1">
      <c r="A40" s="2">
        <v>39</v>
      </c>
      <c r="B40" s="17" t="str">
        <f>IFERROR(INDEX('[1]Master Project Code List'!$A$4:$A$1204,$A40),"")</f>
        <v>X3171701</v>
      </c>
      <c r="C40" s="17" t="str">
        <f>IFERROR(INDEX('[1]Master Project Code List'!$B$4:$B$1204,$A40),"")</f>
        <v>A999: Manor Site disposal costs</v>
      </c>
      <c r="D40" s="17" t="str">
        <f>IFERROR(INDEX('[1]Master Project Code List'!$A$4:$A$1204,$A40),"")</f>
        <v>X3171701</v>
      </c>
      <c r="E40" s="17" t="str">
        <f>IFERROR(INDEX('[1]Master Project Code List'!$C$4:$C$1204,$A40),"")</f>
        <v>XNIR</v>
      </c>
      <c r="H40" s="11"/>
    </row>
    <row r="41" spans="1:8" hidden="1" outlineLevel="1">
      <c r="A41" s="2">
        <v>40</v>
      </c>
      <c r="B41" s="17" t="str">
        <f>IFERROR(INDEX('[1]Master Project Code List'!$A$4:$A$1204,$A41),"")</f>
        <v>X3171702</v>
      </c>
      <c r="C41" s="17" t="str">
        <f>IFERROR(INDEX('[1]Master Project Code List'!$B$4:$B$1204,$A41),"")</f>
        <v>A999: Cutbush Lane disposal costs</v>
      </c>
      <c r="D41" s="17" t="str">
        <f>IFERROR(INDEX('[1]Master Project Code List'!$A$4:$A$1204,$A41),"")</f>
        <v>X3171702</v>
      </c>
      <c r="E41" s="17" t="str">
        <f>IFERROR(INDEX('[1]Master Project Code List'!$C$4:$C$1204,$A41),"")</f>
        <v>XNIR</v>
      </c>
      <c r="H41" s="11"/>
    </row>
    <row r="42" spans="1:8" hidden="1" outlineLevel="1">
      <c r="A42" s="2">
        <v>41</v>
      </c>
      <c r="B42" s="17" t="str">
        <f>IFERROR(INDEX('[1]Master Project Code List'!$A$4:$A$1204,$A42),"")</f>
        <v>X3171703</v>
      </c>
      <c r="C42" s="17" t="str">
        <f>IFERROR(INDEX('[1]Master Project Code List'!$B$4:$B$1204,$A42),"")</f>
        <v>A999: Loddon SANGs costs</v>
      </c>
      <c r="D42" s="17" t="str">
        <f>IFERROR(INDEX('[1]Master Project Code List'!$A$4:$A$1204,$A42),"")</f>
        <v>X3171703</v>
      </c>
      <c r="E42" s="17" t="str">
        <f>IFERROR(INDEX('[1]Master Project Code List'!$C$4:$C$1204,$A42),"")</f>
        <v>XNIR</v>
      </c>
      <c r="H42" s="11"/>
    </row>
    <row r="43" spans="1:8" hidden="1" outlineLevel="1">
      <c r="A43" s="2">
        <v>42</v>
      </c>
      <c r="B43" s="17" t="str">
        <f>IFERROR(INDEX('[1]Master Project Code List'!$A$4:$A$1204,$A43),"")</f>
        <v>X3171704</v>
      </c>
      <c r="C43" s="17" t="str">
        <f>IFERROR(INDEX('[1]Master Project Code List'!$B$4:$B$1204,$A43),"")</f>
        <v>A999: Shinfield Eastern Relief Road costs</v>
      </c>
      <c r="D43" s="17" t="str">
        <f>IFERROR(INDEX('[1]Master Project Code List'!$A$4:$A$1204,$A43),"")</f>
        <v>X3171704</v>
      </c>
      <c r="E43" s="17" t="str">
        <f>IFERROR(INDEX('[1]Master Project Code List'!$C$4:$C$1204,$A43),"")</f>
        <v>XNIR</v>
      </c>
      <c r="H43" s="11"/>
    </row>
    <row r="44" spans="1:8" hidden="1" outlineLevel="1">
      <c r="A44" s="2">
        <v>43</v>
      </c>
      <c r="B44" s="17" t="str">
        <f>IFERROR(INDEX('[1]Master Project Code List'!$A$4:$A$1204,$A44),"")</f>
        <v>X3171705</v>
      </c>
      <c r="C44" s="17" t="str">
        <f>IFERROR(INDEX('[1]Master Project Code List'!$B$4:$B$1204,$A44),"")</f>
        <v>A999: West Shinfield Residential costs</v>
      </c>
      <c r="D44" s="17" t="str">
        <f>IFERROR(INDEX('[1]Master Project Code List'!$A$4:$A$1204,$A44),"")</f>
        <v>X3171705</v>
      </c>
      <c r="E44" s="17" t="str">
        <f>IFERROR(INDEX('[1]Master Project Code List'!$C$4:$C$1204,$A44),"")</f>
        <v>XNIR</v>
      </c>
    </row>
    <row r="45" spans="1:8" hidden="1" outlineLevel="1">
      <c r="A45" s="2">
        <v>44</v>
      </c>
      <c r="B45" s="17" t="str">
        <f>IFERROR(INDEX('[1]Master Project Code List'!$A$4:$A$1204,$A45),"")</f>
        <v>X3171706</v>
      </c>
      <c r="C45" s="17" t="str">
        <f>IFERROR(INDEX('[1]Master Project Code List'!$B$4:$B$1204,$A45),"")</f>
        <v>A999: Cutbush South - Residential</v>
      </c>
      <c r="D45" s="17" t="str">
        <f>IFERROR(INDEX('[1]Master Project Code List'!$A$4:$A$1204,$A45),"")</f>
        <v>X3171706</v>
      </c>
      <c r="E45" s="17" t="str">
        <f>IFERROR(INDEX('[1]Master Project Code List'!$C$4:$C$1204,$A45),"")</f>
        <v>XRET</v>
      </c>
    </row>
    <row r="46" spans="1:8" hidden="1" outlineLevel="1">
      <c r="A46" s="2">
        <v>45</v>
      </c>
      <c r="B46" s="17" t="str">
        <f>IFERROR(INDEX('[1]Master Project Code List'!$A$4:$A$1204,$A46),"")</f>
        <v>X3543700</v>
      </c>
      <c r="C46" s="17" t="str">
        <f>IFERROR(INDEX('[1]Master Project Code List'!$B$4:$B$1204,$A46),"")</f>
        <v xml:space="preserve">U999: Investment Property Disposals </v>
      </c>
      <c r="D46" s="17" t="str">
        <f>IFERROR(INDEX('[1]Master Project Code List'!$A$4:$A$1204,$A46),"")</f>
        <v>X3543700</v>
      </c>
      <c r="E46" s="17" t="str">
        <f>IFERROR(INDEX('[1]Master Project Code List'!$C$4:$C$1204,$A46),"")</f>
        <v>BXXX</v>
      </c>
    </row>
    <row r="47" spans="1:8" hidden="1" outlineLevel="1">
      <c r="A47" s="2">
        <v>46</v>
      </c>
      <c r="B47" s="17" t="str">
        <f>IFERROR(INDEX('[1]Master Project Code List'!$A$4:$A$1204,$A47),"")</f>
        <v>B2520200</v>
      </c>
      <c r="C47" s="17" t="str">
        <f>IFERROR(INDEX('[1]Master Project Code List'!$B$4:$B$1204,$A47),"")</f>
        <v>A001: 1 Church Cottages, Church Lane, Shinfield, Reading, RG2 9DD</v>
      </c>
      <c r="D47" s="17" t="str">
        <f>IFERROR(INDEX('[1]Master Project Code List'!$A$4:$A$1204,$A47),"")</f>
        <v>B2520200</v>
      </c>
      <c r="E47" s="17" t="str">
        <f>IFERROR(INDEX('[1]Master Project Code List'!$C$4:$C$1204,$A47),"")</f>
        <v>XNIR</v>
      </c>
    </row>
    <row r="48" spans="1:8" hidden="1" outlineLevel="1">
      <c r="A48" s="2">
        <v>47</v>
      </c>
      <c r="B48" s="17" t="str">
        <f>IFERROR(INDEX('[1]Master Project Code List'!$A$4:$A$1204,$A48),"")</f>
        <v>B2520300</v>
      </c>
      <c r="C48" s="17" t="str">
        <f>IFERROR(INDEX('[1]Master Project Code List'!$B$4:$B$1204,$A48),"")</f>
        <v>A002: 2 Church Cottages, Church Lane, Shinfield, Reading, RG2 9DD</v>
      </c>
      <c r="D48" s="17" t="str">
        <f>IFERROR(INDEX('[1]Master Project Code List'!$A$4:$A$1204,$A48),"")</f>
        <v>B2520300</v>
      </c>
      <c r="E48" s="17" t="str">
        <f>IFERROR(INDEX('[1]Master Project Code List'!$C$4:$C$1204,$A48),"")</f>
        <v>XNIR</v>
      </c>
    </row>
    <row r="49" spans="1:5" hidden="1" outlineLevel="1">
      <c r="A49" s="2">
        <v>48</v>
      </c>
      <c r="B49" s="17" t="str">
        <f>IFERROR(INDEX('[1]Master Project Code List'!$A$4:$A$1204,$A49),"")</f>
        <v>B2520400</v>
      </c>
      <c r="C49" s="17" t="str">
        <f>IFERROR(INDEX('[1]Master Project Code List'!$B$4:$B$1204,$A49),"")</f>
        <v>A005: 1 High Copse Farm Cottages, Hyde End Road, Shinfield, Reading, RG2 9ES</v>
      </c>
      <c r="D49" s="17" t="str">
        <f>IFERROR(INDEX('[1]Master Project Code List'!$A$4:$A$1204,$A49),"")</f>
        <v>B2520400</v>
      </c>
      <c r="E49" s="17" t="str">
        <f>IFERROR(INDEX('[1]Master Project Code List'!$C$4:$C$1204,$A49),"")</f>
        <v>XNIR</v>
      </c>
    </row>
    <row r="50" spans="1:5" hidden="1" outlineLevel="1">
      <c r="A50" s="2">
        <v>49</v>
      </c>
      <c r="B50" s="17" t="str">
        <f>IFERROR(INDEX('[1]Master Project Code List'!$A$4:$A$1204,$A50),"")</f>
        <v>B2520500</v>
      </c>
      <c r="C50" s="17" t="str">
        <f>IFERROR(INDEX('[1]Master Project Code List'!$B$4:$B$1204,$A50),"")</f>
        <v>A006: 2 High Copse Farm Cottages, Hyde End Road, Shinfield, Reading, RG2 9ES</v>
      </c>
      <c r="D50" s="17" t="str">
        <f>IFERROR(INDEX('[1]Master Project Code List'!$A$4:$A$1204,$A50),"")</f>
        <v>B2520500</v>
      </c>
      <c r="E50" s="17" t="str">
        <f>IFERROR(INDEX('[1]Master Project Code List'!$C$4:$C$1204,$A50),"")</f>
        <v>XNIR</v>
      </c>
    </row>
    <row r="51" spans="1:5" hidden="1" outlineLevel="1">
      <c r="A51" s="2">
        <v>50</v>
      </c>
      <c r="B51" s="17" t="str">
        <f>IFERROR(INDEX('[1]Master Project Code List'!$A$4:$A$1204,$A51),"")</f>
        <v>B2520600</v>
      </c>
      <c r="C51" s="17" t="str">
        <f>IFERROR(INDEX('[1]Master Project Code List'!$B$4:$B$1204,$A51),"")</f>
        <v>A007: 3 High Copse Farm Cottages, Hyde End Road, Shinfield, Reading, RG2 9ES</v>
      </c>
      <c r="D51" s="17" t="str">
        <f>IFERROR(INDEX('[1]Master Project Code List'!$A$4:$A$1204,$A51),"")</f>
        <v>B2520600</v>
      </c>
      <c r="E51" s="17" t="str">
        <f>IFERROR(INDEX('[1]Master Project Code List'!$C$4:$C$1204,$A51),"")</f>
        <v>XNIR</v>
      </c>
    </row>
    <row r="52" spans="1:5" hidden="1" outlineLevel="1">
      <c r="A52" s="2">
        <v>51</v>
      </c>
      <c r="B52" s="17" t="str">
        <f>IFERROR(INDEX('[1]Master Project Code List'!$A$4:$A$1204,$A52),"")</f>
        <v>B2520700</v>
      </c>
      <c r="C52" s="17" t="str">
        <f>IFERROR(INDEX('[1]Master Project Code List'!$B$4:$B$1204,$A52),"")</f>
        <v>A008: 4 High Copse Farm Cottages, Hyde End Road, Shinfield, Reading, RG2 9ES</v>
      </c>
      <c r="D52" s="17" t="str">
        <f>IFERROR(INDEX('[1]Master Project Code List'!$A$4:$A$1204,$A52),"")</f>
        <v>B2520700</v>
      </c>
      <c r="E52" s="17" t="str">
        <f>IFERROR(INDEX('[1]Master Project Code List'!$C$4:$C$1204,$A52),"")</f>
        <v>XNIR</v>
      </c>
    </row>
    <row r="53" spans="1:5" hidden="1" outlineLevel="1">
      <c r="A53" s="2">
        <v>52</v>
      </c>
      <c r="B53" s="17" t="str">
        <f>IFERROR(INDEX('[1]Master Project Code List'!$A$4:$A$1204,$A53),"")</f>
        <v>B2520800</v>
      </c>
      <c r="C53" s="17" t="str">
        <f>IFERROR(INDEX('[1]Master Project Code List'!$B$4:$B$1204,$A53),"")</f>
        <v>A009: 1 Ilbury Close, Shinfield, Reading, RG2 9DE</v>
      </c>
      <c r="D53" s="17" t="str">
        <f>IFERROR(INDEX('[1]Master Project Code List'!$A$4:$A$1204,$A53),"")</f>
        <v>B2520800</v>
      </c>
      <c r="E53" s="17" t="str">
        <f>IFERROR(INDEX('[1]Master Project Code List'!$C$4:$C$1204,$A53),"")</f>
        <v>XNIR</v>
      </c>
    </row>
    <row r="54" spans="1:5" hidden="1" outlineLevel="1">
      <c r="A54" s="2">
        <v>53</v>
      </c>
      <c r="B54" s="17" t="str">
        <f>IFERROR(INDEX('[1]Master Project Code List'!$A$4:$A$1204,$A54),"")</f>
        <v>B2520900</v>
      </c>
      <c r="C54" s="17" t="str">
        <f>IFERROR(INDEX('[1]Master Project Code List'!$B$4:$B$1204,$A54),"")</f>
        <v>A010: 2 Ilbury Close, Shinfield, Reading, RG2 9DE</v>
      </c>
      <c r="D54" s="17" t="str">
        <f>IFERROR(INDEX('[1]Master Project Code List'!$A$4:$A$1204,$A54),"")</f>
        <v>B2520900</v>
      </c>
      <c r="E54" s="17" t="str">
        <f>IFERROR(INDEX('[1]Master Project Code List'!$C$4:$C$1204,$A54),"")</f>
        <v>XNIR</v>
      </c>
    </row>
    <row r="55" spans="1:5" hidden="1" outlineLevel="1">
      <c r="A55" s="2">
        <v>54</v>
      </c>
      <c r="B55" s="17" t="str">
        <f>IFERROR(INDEX('[1]Master Project Code List'!$A$4:$A$1204,$A55),"")</f>
        <v>B2521000</v>
      </c>
      <c r="C55" s="17" t="str">
        <f>IFERROR(INDEX('[1]Master Project Code List'!$B$4:$B$1204,$A55),"")</f>
        <v>A011: 3 Ilbury Close, Shinfield, Reading, RG2 9DE</v>
      </c>
      <c r="D55" s="17" t="str">
        <f>IFERROR(INDEX('[1]Master Project Code List'!$A$4:$A$1204,$A55),"")</f>
        <v>B2521000</v>
      </c>
      <c r="E55" s="17" t="str">
        <f>IFERROR(INDEX('[1]Master Project Code List'!$C$4:$C$1204,$A55),"")</f>
        <v>XNIR</v>
      </c>
    </row>
    <row r="56" spans="1:5" hidden="1" outlineLevel="1">
      <c r="A56" s="2">
        <v>55</v>
      </c>
      <c r="B56" s="17" t="str">
        <f>IFERROR(INDEX('[1]Master Project Code List'!$A$4:$A$1204,$A56),"")</f>
        <v>B2521100</v>
      </c>
      <c r="C56" s="17" t="str">
        <f>IFERROR(INDEX('[1]Master Project Code List'!$B$4:$B$1204,$A56),"")</f>
        <v>A012: 4 Ilbury Close, Shinfield, Reading, RG2 9DE</v>
      </c>
      <c r="D56" s="17" t="str">
        <f>IFERROR(INDEX('[1]Master Project Code List'!$A$4:$A$1204,$A56),"")</f>
        <v>B2521100</v>
      </c>
      <c r="E56" s="17" t="str">
        <f>IFERROR(INDEX('[1]Master Project Code List'!$C$4:$C$1204,$A56),"")</f>
        <v>XNIR</v>
      </c>
    </row>
    <row r="57" spans="1:5" hidden="1" outlineLevel="1">
      <c r="A57" s="2">
        <v>56</v>
      </c>
      <c r="B57" s="17" t="str">
        <f>IFERROR(INDEX('[1]Master Project Code List'!$A$4:$A$1204,$A57),"")</f>
        <v>B2521200</v>
      </c>
      <c r="C57" s="17" t="str">
        <f>IFERROR(INDEX('[1]Master Project Code List'!$B$4:$B$1204,$A57),"")</f>
        <v>A013: 5 Ilbury Close, Shinfield, Reading, RG2 9DE</v>
      </c>
      <c r="D57" s="17" t="str">
        <f>IFERROR(INDEX('[1]Master Project Code List'!$A$4:$A$1204,$A57),"")</f>
        <v>B2521200</v>
      </c>
      <c r="E57" s="17" t="str">
        <f>IFERROR(INDEX('[1]Master Project Code List'!$C$4:$C$1204,$A57),"")</f>
        <v>XNIR</v>
      </c>
    </row>
    <row r="58" spans="1:5" hidden="1" outlineLevel="1">
      <c r="A58" s="2">
        <v>57</v>
      </c>
      <c r="B58" s="17" t="str">
        <f>IFERROR(INDEX('[1]Master Project Code List'!$A$4:$A$1204,$A58),"")</f>
        <v>B2521300</v>
      </c>
      <c r="C58" s="17" t="str">
        <f>IFERROR(INDEX('[1]Master Project Code List'!$B$4:$B$1204,$A58),"")</f>
        <v>A014: 6 Ilbury Close, Shinfield, Reading, RG2 9DE</v>
      </c>
      <c r="D58" s="17" t="str">
        <f>IFERROR(INDEX('[1]Master Project Code List'!$A$4:$A$1204,$A58),"")</f>
        <v>B2521300</v>
      </c>
      <c r="E58" s="17" t="str">
        <f>IFERROR(INDEX('[1]Master Project Code List'!$C$4:$C$1204,$A58),"")</f>
        <v>XNIR</v>
      </c>
    </row>
    <row r="59" spans="1:5" hidden="1" outlineLevel="1">
      <c r="A59" s="2">
        <v>58</v>
      </c>
      <c r="B59" s="17" t="str">
        <f>IFERROR(INDEX('[1]Master Project Code List'!$A$4:$A$1204,$A59),"")</f>
        <v>B2521400</v>
      </c>
      <c r="C59" s="17" t="str">
        <f>IFERROR(INDEX('[1]Master Project Code List'!$B$4:$B$1204,$A59),"")</f>
        <v>A015: 7 Ilbury Close, Shinfield, Reading, RG2 9DE</v>
      </c>
      <c r="D59" s="17" t="str">
        <f>IFERROR(INDEX('[1]Master Project Code List'!$A$4:$A$1204,$A59),"")</f>
        <v>B2521400</v>
      </c>
      <c r="E59" s="17" t="str">
        <f>IFERROR(INDEX('[1]Master Project Code List'!$C$4:$C$1204,$A59),"")</f>
        <v>XNIR</v>
      </c>
    </row>
    <row r="60" spans="1:5" hidden="1" outlineLevel="1">
      <c r="A60" s="2">
        <v>59</v>
      </c>
      <c r="B60" s="17" t="str">
        <f>IFERROR(INDEX('[1]Master Project Code List'!$A$4:$A$1204,$A60),"")</f>
        <v>B2521500</v>
      </c>
      <c r="C60" s="17" t="str">
        <f>IFERROR(INDEX('[1]Master Project Code List'!$B$4:$B$1204,$A60),"")</f>
        <v>A016: 8 Ilbury Close, Shinfield, Reading, RG2 9DE</v>
      </c>
      <c r="D60" s="17" t="str">
        <f>IFERROR(INDEX('[1]Master Project Code List'!$A$4:$A$1204,$A60),"")</f>
        <v>B2521500</v>
      </c>
      <c r="E60" s="17" t="str">
        <f>IFERROR(INDEX('[1]Master Project Code List'!$C$4:$C$1204,$A60),"")</f>
        <v>XNIR</v>
      </c>
    </row>
    <row r="61" spans="1:5" hidden="1" outlineLevel="1">
      <c r="A61" s="2">
        <v>60</v>
      </c>
      <c r="B61" s="17" t="str">
        <f>IFERROR(INDEX('[1]Master Project Code List'!$A$4:$A$1204,$A61),"")</f>
        <v>B2515300</v>
      </c>
      <c r="C61" s="17" t="str">
        <f>IFERROR(INDEX('[1]Master Project Code List'!$B$4:$B$1204,$A61),"")</f>
        <v>A019: 1 Shinfield Grange Cottages, Cutbush Lane, Shinfield, Reading, RG2 9AF</v>
      </c>
      <c r="D61" s="17" t="str">
        <f>IFERROR(INDEX('[1]Master Project Code List'!$A$4:$A$1204,$A61),"")</f>
        <v>B2515300</v>
      </c>
      <c r="E61" s="17" t="str">
        <f>IFERROR(INDEX('[1]Master Project Code List'!$C$4:$C$1204,$A61),"")</f>
        <v>BAFQ</v>
      </c>
    </row>
    <row r="62" spans="1:5" hidden="1" outlineLevel="1">
      <c r="A62" s="2">
        <v>61</v>
      </c>
      <c r="B62" s="17" t="str">
        <f>IFERROR(INDEX('[1]Master Project Code List'!$A$4:$A$1204,$A62),"")</f>
        <v>B2521600</v>
      </c>
      <c r="C62" s="17" t="str">
        <f>IFERROR(INDEX('[1]Master Project Code List'!$B$4:$B$1204,$A62),"")</f>
        <v>A020: 16 Wheatfields Road, Shinfield, Reading, RG2 9DG</v>
      </c>
      <c r="D62" s="17" t="str">
        <f>IFERROR(INDEX('[1]Master Project Code List'!$A$4:$A$1204,$A62),"")</f>
        <v>B2521600</v>
      </c>
      <c r="E62" s="17" t="str">
        <f>IFERROR(INDEX('[1]Master Project Code List'!$C$4:$C$1204,$A62),"")</f>
        <v>XNIR</v>
      </c>
    </row>
    <row r="63" spans="1:5" hidden="1" outlineLevel="1">
      <c r="A63" s="2">
        <v>62</v>
      </c>
      <c r="B63" s="17" t="str">
        <f>IFERROR(INDEX('[1]Master Project Code List'!$A$4:$A$1204,$A63),"")</f>
        <v>B2521700</v>
      </c>
      <c r="C63" s="17" t="str">
        <f>IFERROR(INDEX('[1]Master Project Code List'!$B$4:$B$1204,$A63),"")</f>
        <v>A021: 18 Wheatfields Road, Shinfield, Reading, RG2 9DG</v>
      </c>
      <c r="D63" s="17" t="str">
        <f>IFERROR(INDEX('[1]Master Project Code List'!$A$4:$A$1204,$A63),"")</f>
        <v>B2521700</v>
      </c>
      <c r="E63" s="17" t="str">
        <f>IFERROR(INDEX('[1]Master Project Code List'!$C$4:$C$1204,$A63),"")</f>
        <v>XNIR</v>
      </c>
    </row>
    <row r="64" spans="1:5" hidden="1" outlineLevel="1">
      <c r="A64" s="2">
        <v>63</v>
      </c>
      <c r="B64" s="17" t="str">
        <f>IFERROR(INDEX('[1]Master Project Code List'!$A$4:$A$1204,$A64),"")</f>
        <v>B2521800</v>
      </c>
      <c r="C64" s="17" t="str">
        <f>IFERROR(INDEX('[1]Master Project Code List'!$B$4:$B$1204,$A64),"")</f>
        <v>A022: 20 Wheatfields Road, Shinfield, Reading, RG2 9DG</v>
      </c>
      <c r="D64" s="17" t="str">
        <f>IFERROR(INDEX('[1]Master Project Code List'!$A$4:$A$1204,$A64),"")</f>
        <v>B2521800</v>
      </c>
      <c r="E64" s="17" t="str">
        <f>IFERROR(INDEX('[1]Master Project Code List'!$C$4:$C$1204,$A64),"")</f>
        <v>XNIR</v>
      </c>
    </row>
    <row r="65" spans="1:5" hidden="1" outlineLevel="1">
      <c r="A65" s="2">
        <v>64</v>
      </c>
      <c r="B65" s="17" t="str">
        <f>IFERROR(INDEX('[1]Master Project Code List'!$A$4:$A$1204,$A65),"")</f>
        <v>B2521900</v>
      </c>
      <c r="C65" s="17" t="str">
        <f>IFERROR(INDEX('[1]Master Project Code List'!$B$4:$B$1204,$A65),"")</f>
        <v>A023: 22 Wheatfields Road, Shinfield, Reading, RG2 9DG</v>
      </c>
      <c r="D65" s="17" t="str">
        <f>IFERROR(INDEX('[1]Master Project Code List'!$A$4:$A$1204,$A65),"")</f>
        <v>B2521900</v>
      </c>
      <c r="E65" s="17" t="str">
        <f>IFERROR(INDEX('[1]Master Project Code List'!$C$4:$C$1204,$A65),"")</f>
        <v>XNIR</v>
      </c>
    </row>
    <row r="66" spans="1:5" hidden="1" outlineLevel="1">
      <c r="A66" s="2">
        <v>65</v>
      </c>
      <c r="B66" s="17" t="str">
        <f>IFERROR(INDEX('[1]Master Project Code List'!$A$4:$A$1204,$A66),"")</f>
        <v>B2522000</v>
      </c>
      <c r="C66" s="17" t="str">
        <f>IFERROR(INDEX('[1]Master Project Code List'!$B$4:$B$1204,$A66),"")</f>
        <v>A025: 1a Hyde End Lane, Ryeish Green, Reading, RG7 1EP</v>
      </c>
      <c r="D66" s="17" t="str">
        <f>IFERROR(INDEX('[1]Master Project Code List'!$A$4:$A$1204,$A66),"")</f>
        <v>B2522000</v>
      </c>
      <c r="E66" s="17" t="str">
        <f>IFERROR(INDEX('[1]Master Project Code List'!$C$4:$C$1204,$A66),"")</f>
        <v>XNIR</v>
      </c>
    </row>
    <row r="67" spans="1:5" hidden="1" outlineLevel="1">
      <c r="A67" s="2">
        <v>66</v>
      </c>
      <c r="B67" s="17" t="str">
        <f>IFERROR(INDEX('[1]Master Project Code List'!$A$4:$A$1204,$A67),"")</f>
        <v>B2522100</v>
      </c>
      <c r="C67" s="17" t="str">
        <f>IFERROR(INDEX('[1]Master Project Code List'!$B$4:$B$1204,$A67),"")</f>
        <v>A026: 27 Hyde End Road, (Warren Gate), Shinfield, Reading, RG2 9EP</v>
      </c>
      <c r="D67" s="17" t="str">
        <f>IFERROR(INDEX('[1]Master Project Code List'!$A$4:$A$1204,$A67),"")</f>
        <v>B2522100</v>
      </c>
      <c r="E67" s="17" t="str">
        <f>IFERROR(INDEX('[1]Master Project Code List'!$C$4:$C$1204,$A67),"")</f>
        <v>XNIR</v>
      </c>
    </row>
    <row r="68" spans="1:5" hidden="1" outlineLevel="1">
      <c r="A68" s="2">
        <v>67</v>
      </c>
      <c r="B68" s="17" t="str">
        <f>IFERROR(INDEX('[1]Master Project Code List'!$A$4:$A$1204,$A68),"")</f>
        <v>B2522200</v>
      </c>
      <c r="C68" s="17" t="str">
        <f>IFERROR(INDEX('[1]Master Project Code List'!$B$4:$B$1204,$A68),"")</f>
        <v>A027: 39a Hyde End Road (Keepers Cottage), Shinfield, Reading, RG2 9EP</v>
      </c>
      <c r="D68" s="17" t="str">
        <f>IFERROR(INDEX('[1]Master Project Code List'!$A$4:$A$1204,$A68),"")</f>
        <v>B2522200</v>
      </c>
      <c r="E68" s="17" t="str">
        <f>IFERROR(INDEX('[1]Master Project Code List'!$C$4:$C$1204,$A68),"")</f>
        <v>XNIR</v>
      </c>
    </row>
    <row r="69" spans="1:5" hidden="1" outlineLevel="1">
      <c r="A69" s="2">
        <v>68</v>
      </c>
      <c r="B69" s="17" t="str">
        <f>IFERROR(INDEX('[1]Master Project Code List'!$A$4:$A$1204,$A69),"")</f>
        <v>B2522300</v>
      </c>
      <c r="C69" s="17" t="str">
        <f>IFERROR(INDEX('[1]Master Project Code List'!$B$4:$B$1204,$A69),"")</f>
        <v>A028: 77 Hyde End Road, Shinfield, Reading, RG2 9EP</v>
      </c>
      <c r="D69" s="17" t="str">
        <f>IFERROR(INDEX('[1]Master Project Code List'!$A$4:$A$1204,$A69),"")</f>
        <v>B2522300</v>
      </c>
      <c r="E69" s="17" t="str">
        <f>IFERROR(INDEX('[1]Master Project Code List'!$C$4:$C$1204,$A69),"")</f>
        <v>XNIR</v>
      </c>
    </row>
    <row r="70" spans="1:5" hidden="1" outlineLevel="1">
      <c r="A70" s="2">
        <v>69</v>
      </c>
      <c r="B70" s="17" t="str">
        <f>IFERROR(INDEX('[1]Master Project Code List'!$A$4:$A$1204,$A70),"")</f>
        <v>B2522400</v>
      </c>
      <c r="C70" s="17" t="str">
        <f>IFERROR(INDEX('[1]Master Project Code List'!$B$4:$B$1204,$A70),"")</f>
        <v>A029: 79 Hyde End Road, Shinfield, Reading, RG2 9EP</v>
      </c>
      <c r="D70" s="17" t="str">
        <f>IFERROR(INDEX('[1]Master Project Code List'!$A$4:$A$1204,$A70),"")</f>
        <v>B2522400</v>
      </c>
      <c r="E70" s="17" t="str">
        <f>IFERROR(INDEX('[1]Master Project Code List'!$C$4:$C$1204,$A70),"")</f>
        <v>XNIR</v>
      </c>
    </row>
    <row r="71" spans="1:5" hidden="1" outlineLevel="1">
      <c r="A71" s="2">
        <v>70</v>
      </c>
      <c r="B71" s="17" t="str">
        <f>IFERROR(INDEX('[1]Master Project Code List'!$A$4:$A$1204,$A71),"")</f>
        <v>B2522600</v>
      </c>
      <c r="C71" s="17" t="str">
        <f>IFERROR(INDEX('[1]Master Project Code List'!$B$4:$B$1204,$A71),"")</f>
        <v>A036: High Copse Farm, Hyde End Road, Shinfield, Reading, RG2 9ES</v>
      </c>
      <c r="D71" s="17" t="str">
        <f>IFERROR(INDEX('[1]Master Project Code List'!$A$4:$A$1204,$A71),"")</f>
        <v>B2522600</v>
      </c>
      <c r="E71" s="17" t="str">
        <f>IFERROR(INDEX('[1]Master Project Code List'!$C$4:$C$1204,$A71),"")</f>
        <v>XNIR</v>
      </c>
    </row>
    <row r="72" spans="1:5" hidden="1" outlineLevel="1">
      <c r="A72" s="2">
        <v>71</v>
      </c>
      <c r="B72" s="17" t="str">
        <f>IFERROR(INDEX('[1]Master Project Code List'!$A$4:$A$1204,$A72),"")</f>
        <v>B2522700</v>
      </c>
      <c r="C72" s="17" t="str">
        <f>IFERROR(INDEX('[1]Master Project Code List'!$B$4:$B$1204,$A72),"")</f>
        <v xml:space="preserve">A037: External Land adjacent to Unit 1, Former Milk Marketing Board Buildings, High Copse Farm, Hyde End Road, Shinfield, Reading RG2 9ES </v>
      </c>
      <c r="D72" s="17" t="str">
        <f>IFERROR(INDEX('[1]Master Project Code List'!$A$4:$A$1204,$A72),"")</f>
        <v>B2522700</v>
      </c>
      <c r="E72" s="17" t="str">
        <f>IFERROR(INDEX('[1]Master Project Code List'!$C$4:$C$1204,$A72),"")</f>
        <v>XNIR</v>
      </c>
    </row>
    <row r="73" spans="1:5" hidden="1" outlineLevel="1">
      <c r="A73" s="2">
        <v>72</v>
      </c>
      <c r="B73" s="17" t="str">
        <f>IFERROR(INDEX('[1]Master Project Code List'!$A$4:$A$1204,$A73),"")</f>
        <v>B2522716</v>
      </c>
      <c r="C73" s="17" t="str">
        <f>IFERROR(INDEX('[1]Master Project Code List'!$B$4:$B$1204,$A73),"")</f>
        <v xml:space="preserve">A037: Former silage clamp site, Former Milk Marketing Board Buildings, High Copse Farm, Hyde End Road, Shinfield, Reading RG2 9ES </v>
      </c>
      <c r="D73" s="17" t="str">
        <f>IFERROR(INDEX('[1]Master Project Code List'!$A$4:$A$1204,$A73),"")</f>
        <v>B2522716</v>
      </c>
      <c r="E73" s="17" t="str">
        <f>IFERROR(INDEX('[1]Master Project Code List'!$C$4:$C$1204,$A73),"")</f>
        <v>XNIR</v>
      </c>
    </row>
    <row r="74" spans="1:5" hidden="1" outlineLevel="1">
      <c r="A74" s="2">
        <v>73</v>
      </c>
      <c r="B74" s="17" t="str">
        <f>IFERROR(INDEX('[1]Master Project Code List'!$A$4:$A$1204,$A74),"")</f>
        <v>B2522704</v>
      </c>
      <c r="C74" s="17" t="str">
        <f>IFERROR(INDEX('[1]Master Project Code List'!$B$4:$B$1204,$A74),"")</f>
        <v xml:space="preserve">A037: Room G01, Unit 4, High Copse Farm, Hyde End Road, Shinfield, Reading RG2 9ES </v>
      </c>
      <c r="D74" s="17" t="str">
        <f>IFERROR(INDEX('[1]Master Project Code List'!$A$4:$A$1204,$A74),"")</f>
        <v>B2522704</v>
      </c>
      <c r="E74" s="17" t="str">
        <f>IFERROR(INDEX('[1]Master Project Code List'!$C$4:$C$1204,$A74),"")</f>
        <v>XNIR</v>
      </c>
    </row>
    <row r="75" spans="1:5" hidden="1" outlineLevel="1">
      <c r="A75" s="2">
        <v>74</v>
      </c>
      <c r="B75" s="17" t="str">
        <f>IFERROR(INDEX('[1]Master Project Code List'!$A$4:$A$1204,$A75),"")</f>
        <v>B2522705</v>
      </c>
      <c r="C75" s="17" t="str">
        <f>IFERROR(INDEX('[1]Master Project Code List'!$B$4:$B$1204,$A75),"")</f>
        <v xml:space="preserve">A037: Room G02, Unit 4, High Copse Farm, Hyde End Road, Shinfield, Reading RG2 9ES </v>
      </c>
      <c r="D75" s="17" t="str">
        <f>IFERROR(INDEX('[1]Master Project Code List'!$A$4:$A$1204,$A75),"")</f>
        <v>B2522705</v>
      </c>
      <c r="E75" s="17" t="str">
        <f>IFERROR(INDEX('[1]Master Project Code List'!$C$4:$C$1204,$A75),"")</f>
        <v>XNIR</v>
      </c>
    </row>
    <row r="76" spans="1:5" hidden="1" outlineLevel="1">
      <c r="A76" s="2">
        <v>75</v>
      </c>
      <c r="B76" s="17" t="str">
        <f>IFERROR(INDEX('[1]Master Project Code List'!$A$4:$A$1204,$A76),"")</f>
        <v>B2522706</v>
      </c>
      <c r="C76" s="17" t="str">
        <f>IFERROR(INDEX('[1]Master Project Code List'!$B$4:$B$1204,$A76),"")</f>
        <v xml:space="preserve">A037: Room G03, Unit 4, High Copse Farm, Hyde End Road, Shinfield, Reading RG2 9ES </v>
      </c>
      <c r="D76" s="17" t="str">
        <f>IFERROR(INDEX('[1]Master Project Code List'!$A$4:$A$1204,$A76),"")</f>
        <v>B2522706</v>
      </c>
      <c r="E76" s="17" t="str">
        <f>IFERROR(INDEX('[1]Master Project Code List'!$C$4:$C$1204,$A76),"")</f>
        <v>XNIR</v>
      </c>
    </row>
    <row r="77" spans="1:5" hidden="1" outlineLevel="1">
      <c r="A77" s="2">
        <v>76</v>
      </c>
      <c r="B77" s="17" t="str">
        <f>IFERROR(INDEX('[1]Master Project Code List'!$A$4:$A$1204,$A77),"")</f>
        <v>B2522707</v>
      </c>
      <c r="C77" s="17" t="str">
        <f>IFERROR(INDEX('[1]Master Project Code List'!$B$4:$B$1204,$A77),"")</f>
        <v xml:space="preserve">A037: Room G04, Unit 4, High Copse Farm, Hyde End Road, Shinfield, Reading RG2 9ES </v>
      </c>
      <c r="D77" s="17" t="str">
        <f>IFERROR(INDEX('[1]Master Project Code List'!$A$4:$A$1204,$A77),"")</f>
        <v>B2522707</v>
      </c>
      <c r="E77" s="17" t="str">
        <f>IFERROR(INDEX('[1]Master Project Code List'!$C$4:$C$1204,$A77),"")</f>
        <v>XNIR</v>
      </c>
    </row>
    <row r="78" spans="1:5" hidden="1" outlineLevel="1">
      <c r="A78" s="2">
        <v>77</v>
      </c>
      <c r="B78" s="17" t="str">
        <f>IFERROR(INDEX('[1]Master Project Code List'!$A$4:$A$1204,$A78),"")</f>
        <v>B2522711</v>
      </c>
      <c r="C78" s="17" t="str">
        <f>IFERROR(INDEX('[1]Master Project Code List'!$B$4:$B$1204,$A78),"")</f>
        <v xml:space="preserve">A037: Room G016, Unit 4, High Copse Farm, Hyde End Road, Shinfield, Reading RG2 9ES </v>
      </c>
      <c r="D78" s="17" t="str">
        <f>IFERROR(INDEX('[1]Master Project Code List'!$A$4:$A$1204,$A78),"")</f>
        <v>B2522711</v>
      </c>
      <c r="E78" s="17" t="str">
        <f>IFERROR(INDEX('[1]Master Project Code List'!$C$4:$C$1204,$A78),"")</f>
        <v>XNIR</v>
      </c>
    </row>
    <row r="79" spans="1:5" hidden="1" outlineLevel="1">
      <c r="A79" s="2">
        <v>78</v>
      </c>
      <c r="B79" s="17" t="str">
        <f>IFERROR(INDEX('[1]Master Project Code List'!$A$4:$A$1204,$A79),"")</f>
        <v>B2522713</v>
      </c>
      <c r="C79" s="17" t="str">
        <f>IFERROR(INDEX('[1]Master Project Code List'!$B$4:$B$1204,$A79),"")</f>
        <v xml:space="preserve">A037: Room G05 Unit 4 High Copse Farm, Hyde End Road, Shinfield, Reading RG2 5ES </v>
      </c>
      <c r="D79" s="17" t="str">
        <f>IFERROR(INDEX('[1]Master Project Code List'!$A$4:$A$1204,$A79),"")</f>
        <v>B2522713</v>
      </c>
      <c r="E79" s="17" t="str">
        <f>IFERROR(INDEX('[1]Master Project Code List'!$C$4:$C$1204,$A79),"")</f>
        <v>XNIR</v>
      </c>
    </row>
    <row r="80" spans="1:5" hidden="1" outlineLevel="1">
      <c r="A80" s="2">
        <v>79</v>
      </c>
      <c r="B80" s="17" t="str">
        <f>IFERROR(INDEX('[1]Master Project Code List'!$A$4:$A$1204,$A80),"")</f>
        <v>B2522714</v>
      </c>
      <c r="C80" s="17" t="str">
        <f>IFERROR(INDEX('[1]Master Project Code List'!$B$4:$B$1204,$A80),"")</f>
        <v xml:space="preserve">A037: Room G06 Unit 4 High Copse Farm, Hyde End Road, Shinfield, Reading RG2 9ES </v>
      </c>
      <c r="D80" s="17" t="str">
        <f>IFERROR(INDEX('[1]Master Project Code List'!$A$4:$A$1204,$A80),"")</f>
        <v>B2522714</v>
      </c>
      <c r="E80" s="17" t="str">
        <f>IFERROR(INDEX('[1]Master Project Code List'!$C$4:$C$1204,$A80),"")</f>
        <v>XNIR</v>
      </c>
    </row>
    <row r="81" spans="1:5" hidden="1" outlineLevel="1">
      <c r="A81" s="2">
        <v>80</v>
      </c>
      <c r="B81" s="17" t="str">
        <f>IFERROR(INDEX('[1]Master Project Code List'!$A$4:$A$1204,$A81),"")</f>
        <v>B2522715</v>
      </c>
      <c r="C81" s="17" t="str">
        <f>IFERROR(INDEX('[1]Master Project Code List'!$B$4:$B$1204,$A81),"")</f>
        <v xml:space="preserve">A037: Room G07 Unit 4 High Copse Farm, Hyde End Road, Shinfield, Reading RG2 9ES </v>
      </c>
      <c r="D81" s="17" t="str">
        <f>IFERROR(INDEX('[1]Master Project Code List'!$A$4:$A$1204,$A81),"")</f>
        <v>B2522715</v>
      </c>
      <c r="E81" s="17" t="str">
        <f>IFERROR(INDEX('[1]Master Project Code List'!$C$4:$C$1204,$A81),"")</f>
        <v>XNIR</v>
      </c>
    </row>
    <row r="82" spans="1:5" hidden="1" outlineLevel="1">
      <c r="A82" s="2">
        <v>81</v>
      </c>
      <c r="B82" s="17" t="str">
        <f>IFERROR(INDEX('[1]Master Project Code List'!$A$4:$A$1204,$A82),"")</f>
        <v>B2522712</v>
      </c>
      <c r="C82" s="17" t="str">
        <f>IFERROR(INDEX('[1]Master Project Code List'!$B$4:$B$1204,$A82),"")</f>
        <v xml:space="preserve">A037: Room G08, Unit 4, Former Milk Marketing Board Buildings, High Copse Farm, Hyde End Road, Shinfield, Reading RG2 9ES </v>
      </c>
      <c r="D82" s="17" t="str">
        <f>IFERROR(INDEX('[1]Master Project Code List'!$A$4:$A$1204,$A82),"")</f>
        <v>B2522712</v>
      </c>
      <c r="E82" s="17" t="str">
        <f>IFERROR(INDEX('[1]Master Project Code List'!$C$4:$C$1204,$A82),"")</f>
        <v>XNIR</v>
      </c>
    </row>
    <row r="83" spans="1:5" hidden="1" outlineLevel="1">
      <c r="A83" s="2">
        <v>82</v>
      </c>
      <c r="B83" s="17" t="str">
        <f>IFERROR(INDEX('[1]Master Project Code List'!$A$4:$A$1204,$A83),"")</f>
        <v>B2522701</v>
      </c>
      <c r="C83" s="17" t="str">
        <f>IFERROR(INDEX('[1]Master Project Code List'!$B$4:$B$1204,$A83),"")</f>
        <v xml:space="preserve">A037: Unit 1, High Copse Farm, Hyde End Road, Shinfield, Reading RG2 5ES </v>
      </c>
      <c r="D83" s="17" t="str">
        <f>IFERROR(INDEX('[1]Master Project Code List'!$A$4:$A$1204,$A83),"")</f>
        <v>B2522701</v>
      </c>
      <c r="E83" s="17" t="str">
        <f>IFERROR(INDEX('[1]Master Project Code List'!$C$4:$C$1204,$A83),"")</f>
        <v>XNIR</v>
      </c>
    </row>
    <row r="84" spans="1:5" hidden="1" outlineLevel="1">
      <c r="A84" s="2">
        <v>83</v>
      </c>
      <c r="B84" s="17" t="str">
        <f>IFERROR(INDEX('[1]Master Project Code List'!$A$4:$A$1204,$A84),"")</f>
        <v>B2522702</v>
      </c>
      <c r="C84" s="17" t="str">
        <f>IFERROR(INDEX('[1]Master Project Code List'!$B$4:$B$1204,$A84),"")</f>
        <v xml:space="preserve">A037: Unit 2, High Copse Farm, Hyde End Road, Shinfield, Reading RG2 5ES </v>
      </c>
      <c r="D84" s="17" t="str">
        <f>IFERROR(INDEX('[1]Master Project Code List'!$A$4:$A$1204,$A84),"")</f>
        <v>B2522702</v>
      </c>
      <c r="E84" s="17" t="str">
        <f>IFERROR(INDEX('[1]Master Project Code List'!$C$4:$C$1204,$A84),"")</f>
        <v>XNIR</v>
      </c>
    </row>
    <row r="85" spans="1:5" hidden="1" outlineLevel="1">
      <c r="A85" s="2">
        <v>84</v>
      </c>
      <c r="B85" s="17" t="str">
        <f>IFERROR(INDEX('[1]Master Project Code List'!$A$4:$A$1204,$A85),"")</f>
        <v>B2522703</v>
      </c>
      <c r="C85" s="17" t="str">
        <f>IFERROR(INDEX('[1]Master Project Code List'!$B$4:$B$1204,$A85),"")</f>
        <v xml:space="preserve">A037: Unit 3, High Copse Farm, Hyde End Road, Shinfield, Reading RG2 5ES </v>
      </c>
      <c r="D85" s="17" t="str">
        <f>IFERROR(INDEX('[1]Master Project Code List'!$A$4:$A$1204,$A85),"")</f>
        <v>B2522703</v>
      </c>
      <c r="E85" s="17" t="str">
        <f>IFERROR(INDEX('[1]Master Project Code List'!$C$4:$C$1204,$A85),"")</f>
        <v>XNIR</v>
      </c>
    </row>
    <row r="86" spans="1:5" hidden="1" outlineLevel="1">
      <c r="A86" s="2">
        <v>85</v>
      </c>
      <c r="B86" s="17" t="str">
        <f>IFERROR(INDEX('[1]Master Project Code List'!$A$4:$A$1204,$A86),"")</f>
        <v>B2522710</v>
      </c>
      <c r="C86" s="17" t="str">
        <f>IFERROR(INDEX('[1]Master Project Code List'!$B$4:$B$1204,$A86),"")</f>
        <v xml:space="preserve">A037: Unit 4, Former Milk Marketing Board Buildings, High Copse Farm, Hyde End Road, Shinfield, Reading RG2 9ES </v>
      </c>
      <c r="D86" s="17" t="str">
        <f>IFERROR(INDEX('[1]Master Project Code List'!$A$4:$A$1204,$A86),"")</f>
        <v>B2522710</v>
      </c>
      <c r="E86" s="17" t="str">
        <f>IFERROR(INDEX('[1]Master Project Code List'!$C$4:$C$1204,$A86),"")</f>
        <v>XNIR</v>
      </c>
    </row>
    <row r="87" spans="1:5" hidden="1" outlineLevel="1">
      <c r="A87" s="2">
        <v>86</v>
      </c>
      <c r="B87" s="17" t="str">
        <f>IFERROR(INDEX('[1]Master Project Code List'!$A$4:$A$1204,$A87),"")</f>
        <v>B2522708</v>
      </c>
      <c r="C87" s="17" t="str">
        <f>IFERROR(INDEX('[1]Master Project Code List'!$B$4:$B$1204,$A87),"")</f>
        <v xml:space="preserve">A037: Unit 5, Former Milk Marketing Board Buildings, High Copse Farm, Hyde End Road, Shinfield, Reading RG2 9ES </v>
      </c>
      <c r="D87" s="17" t="str">
        <f>IFERROR(INDEX('[1]Master Project Code List'!$A$4:$A$1204,$A87),"")</f>
        <v>B2522708</v>
      </c>
      <c r="E87" s="17" t="str">
        <f>IFERROR(INDEX('[1]Master Project Code List'!$C$4:$C$1204,$A87),"")</f>
        <v>XNIR</v>
      </c>
    </row>
    <row r="88" spans="1:5" hidden="1" outlineLevel="1">
      <c r="A88" s="2">
        <v>87</v>
      </c>
      <c r="B88" s="17" t="str">
        <f>IFERROR(INDEX('[1]Master Project Code List'!$A$4:$A$1204,$A88),"")</f>
        <v>B2522709</v>
      </c>
      <c r="C88" s="17" t="str">
        <f>IFERROR(INDEX('[1]Master Project Code List'!$B$4:$B$1204,$A88),"")</f>
        <v xml:space="preserve">A037: Unit 6, Former Milk Marketing Board Buildings, High Copse Farm, Hyde End Road, Shinfield, Reading RG2 9ES </v>
      </c>
      <c r="D88" s="17" t="str">
        <f>IFERROR(INDEX('[1]Master Project Code List'!$A$4:$A$1204,$A88),"")</f>
        <v>B2522709</v>
      </c>
      <c r="E88" s="17" t="str">
        <f>IFERROR(INDEX('[1]Master Project Code List'!$C$4:$C$1204,$A88),"")</f>
        <v>XNIR</v>
      </c>
    </row>
    <row r="89" spans="1:5" hidden="1" outlineLevel="1">
      <c r="A89" s="2">
        <v>88</v>
      </c>
      <c r="B89" s="17" t="str">
        <f>IFERROR(INDEX('[1]Master Project Code List'!$A$4:$A$1204,$A89),"")</f>
        <v>B2526100</v>
      </c>
      <c r="C89" s="17" t="str">
        <f>IFERROR(INDEX('[1]Master Project Code List'!$B$4:$B$1204,$A89),"")</f>
        <v xml:space="preserve">A038: Lane End Farm (Landlord), Shinfield, Reading, RG2 9BE </v>
      </c>
      <c r="D89" s="17" t="str">
        <f>IFERROR(INDEX('[1]Master Project Code List'!$A$4:$A$1204,$A89),"")</f>
        <v>B2526100</v>
      </c>
      <c r="E89" s="17" t="str">
        <f>IFERROR(INDEX('[1]Master Project Code List'!$C$4:$C$1204,$A89),"")</f>
        <v>XRET</v>
      </c>
    </row>
    <row r="90" spans="1:5" hidden="1" outlineLevel="1">
      <c r="A90" s="2">
        <v>89</v>
      </c>
      <c r="B90" s="17" t="str">
        <f>IFERROR(INDEX('[1]Master Project Code List'!$A$4:$A$1204,$A90),"")</f>
        <v>B2526101</v>
      </c>
      <c r="C90" s="17" t="str">
        <f>IFERROR(INDEX('[1]Master Project Code List'!$B$4:$B$1204,$A90),"")</f>
        <v xml:space="preserve">A038: Lane End Farm, Shinfield, Reading, RG2 9BE </v>
      </c>
      <c r="D90" s="17" t="str">
        <f>IFERROR(INDEX('[1]Master Project Code List'!$A$4:$A$1204,$A90),"")</f>
        <v>B2526101</v>
      </c>
      <c r="E90" s="17" t="str">
        <f>IFERROR(INDEX('[1]Master Project Code List'!$C$4:$C$1204,$A90),"")</f>
        <v>XRET</v>
      </c>
    </row>
    <row r="91" spans="1:5" hidden="1" outlineLevel="1">
      <c r="A91" s="2">
        <v>90</v>
      </c>
      <c r="B91" s="17" t="str">
        <f>IFERROR(INDEX('[1]Master Project Code List'!$A$4:$A$1204,$A91),"")</f>
        <v>B2526300</v>
      </c>
      <c r="C91" s="17" t="str">
        <f>IFERROR(INDEX('[1]Master Project Code List'!$B$4:$B$1204,$A91),"")</f>
        <v>A040: Lane End Farm Stables, Shinfield Road, Shinfield, Reading, RG2 9BE</v>
      </c>
      <c r="D91" s="17" t="str">
        <f>IFERROR(INDEX('[1]Master Project Code List'!$A$4:$A$1204,$A91),"")</f>
        <v>B2526300</v>
      </c>
      <c r="E91" s="17" t="str">
        <f>IFERROR(INDEX('[1]Master Project Code List'!$C$4:$C$1204,$A91),"")</f>
        <v>XRET</v>
      </c>
    </row>
    <row r="92" spans="1:5" hidden="1" outlineLevel="1">
      <c r="A92" s="2">
        <v>91</v>
      </c>
      <c r="B92" s="17" t="str">
        <f>IFERROR(INDEX('[1]Master Project Code List'!$A$4:$A$1204,$A92),"")</f>
        <v>B2526500</v>
      </c>
      <c r="C92" s="17" t="str">
        <f>IFERROR(INDEX('[1]Master Project Code List'!$B$4:$B$1204,$A92),"")</f>
        <v>A042: Lane End Farm House, Shinfield Road, Shinfield, Reading, RG2 9BE</v>
      </c>
      <c r="D92" s="17" t="str">
        <f>IFERROR(INDEX('[1]Master Project Code List'!$A$4:$A$1204,$A92),"")</f>
        <v>B2526500</v>
      </c>
      <c r="E92" s="17" t="str">
        <f>IFERROR(INDEX('[1]Master Project Code List'!$C$4:$C$1204,$A92),"")</f>
        <v>XRET</v>
      </c>
    </row>
    <row r="93" spans="1:5" hidden="1" outlineLevel="1">
      <c r="A93" s="2">
        <v>92</v>
      </c>
      <c r="B93" s="17" t="str">
        <f>IFERROR(INDEX('[1]Master Project Code List'!$A$4:$A$1204,$A93),"")</f>
        <v>B2522900</v>
      </c>
      <c r="C93" s="17" t="str">
        <f>IFERROR(INDEX('[1]Master Project Code List'!$B$4:$B$1204,$A93),"")</f>
        <v>A047: Nursery Cottage, Church Lane, Shinfield, Reading, RG2 9DB</v>
      </c>
      <c r="D93" s="17" t="str">
        <f>IFERROR(INDEX('[1]Master Project Code List'!$A$4:$A$1204,$A93),"")</f>
        <v>B2522900</v>
      </c>
      <c r="E93" s="17" t="str">
        <f>IFERROR(INDEX('[1]Master Project Code List'!$C$4:$C$1204,$A93),"")</f>
        <v>XNIR</v>
      </c>
    </row>
    <row r="94" spans="1:5" hidden="1" outlineLevel="1">
      <c r="A94" s="2">
        <v>93</v>
      </c>
      <c r="B94" s="17" t="str">
        <f>IFERROR(INDEX('[1]Master Project Code List'!$A$4:$A$1204,$A94),"")</f>
        <v>B2526700</v>
      </c>
      <c r="C94" s="17" t="str">
        <f>IFERROR(INDEX('[1]Master Project Code List'!$B$4:$B$1204,$A94),"")</f>
        <v>A048: Old Forge Borehole, Cutbush Lane, Shinfield, Reading</v>
      </c>
      <c r="D94" s="17" t="str">
        <f>IFERROR(INDEX('[1]Master Project Code List'!$A$4:$A$1204,$A94),"")</f>
        <v>B2526700</v>
      </c>
      <c r="E94" s="17" t="str">
        <f>IFERROR(INDEX('[1]Master Project Code List'!$C$4:$C$1204,$A94),"")</f>
        <v>XRET</v>
      </c>
    </row>
    <row r="95" spans="1:5" hidden="1" outlineLevel="1">
      <c r="A95" s="2">
        <v>94</v>
      </c>
      <c r="B95" s="17" t="str">
        <f>IFERROR(INDEX('[1]Master Project Code List'!$A$4:$A$1204,$A95),"")</f>
        <v>B3076102</v>
      </c>
      <c r="C95" s="17" t="str">
        <f>IFERROR(INDEX('[1]Master Project Code List'!$B$4:$B$1204,$A95),"")</f>
        <v xml:space="preserve">A049: Oldhouse Farm Site, Cutbush Lane, Shinfield, Reading, RG2 9AE - SERVICE CHARGE COSTS ONLY </v>
      </c>
      <c r="D95" s="17" t="str">
        <f>IFERROR(INDEX('[1]Master Project Code List'!$A$4:$A$1204,$A95),"")</f>
        <v>B3076102</v>
      </c>
      <c r="E95" s="17" t="str">
        <f>IFERROR(INDEX('[1]Master Project Code List'!$C$4:$C$1204,$A95),"")</f>
        <v>NJEX</v>
      </c>
    </row>
    <row r="96" spans="1:5" hidden="1" outlineLevel="1">
      <c r="A96" s="2">
        <v>95</v>
      </c>
      <c r="B96" s="17" t="str">
        <f>IFERROR(INDEX('[1]Master Project Code List'!$A$4:$A$1204,$A96),"")</f>
        <v>B2526800</v>
      </c>
      <c r="C96" s="17" t="str">
        <f>IFERROR(INDEX('[1]Master Project Code List'!$B$4:$B$1204,$A96),"")</f>
        <v>A049: Oldhouse Farm Site (Landlord), Cutbush Lane, Shinfield, Reading, RG2 9AE</v>
      </c>
      <c r="D96" s="17" t="str">
        <f>IFERROR(INDEX('[1]Master Project Code List'!$A$4:$A$1204,$A96),"")</f>
        <v>B2526800</v>
      </c>
      <c r="E96" s="17" t="str">
        <f>IFERROR(INDEX('[1]Master Project Code List'!$C$4:$C$1204,$A96),"")</f>
        <v>XRET</v>
      </c>
    </row>
    <row r="97" spans="1:5" hidden="1" outlineLevel="1">
      <c r="A97" s="2">
        <v>96</v>
      </c>
      <c r="B97" s="17" t="str">
        <f>IFERROR(INDEX('[1]Master Project Code List'!$A$4:$A$1204,$A97),"")</f>
        <v>B3074500</v>
      </c>
      <c r="C97" s="17" t="str">
        <f>IFERROR(INDEX('[1]Master Project Code List'!$B$4:$B$1204,$A97),"")</f>
        <v>A049: A110, Site 2, Oldhouse Farm, Cutbush Lane, Shinfield, Reading, RG2 9AE</v>
      </c>
      <c r="D97" s="17" t="str">
        <f>IFERROR(INDEX('[1]Master Project Code List'!$A$4:$A$1204,$A97),"")</f>
        <v>B3074500</v>
      </c>
      <c r="E97" s="17" t="str">
        <f>IFERROR(INDEX('[1]Master Project Code List'!$C$4:$C$1204,$A97),"")</f>
        <v>XRET</v>
      </c>
    </row>
    <row r="98" spans="1:5" hidden="1" outlineLevel="1">
      <c r="A98" s="2">
        <v>97</v>
      </c>
      <c r="B98" s="17" t="str">
        <f>IFERROR(INDEX('[1]Master Project Code List'!$A$4:$A$1204,$A98),"")</f>
        <v>B3074600</v>
      </c>
      <c r="C98" s="17" t="str">
        <f>IFERROR(INDEX('[1]Master Project Code List'!$B$4:$B$1204,$A98),"")</f>
        <v xml:space="preserve">A049: A111, Unit 9, Oldhouse Farm, Cutbush Lane, Shinfield, Reading, RG2 9AE </v>
      </c>
      <c r="D98" s="17" t="str">
        <f>IFERROR(INDEX('[1]Master Project Code List'!$A$4:$A$1204,$A98),"")</f>
        <v>B3074600</v>
      </c>
      <c r="E98" s="17" t="str">
        <f>IFERROR(INDEX('[1]Master Project Code List'!$C$4:$C$1204,$A98),"")</f>
        <v>XRET</v>
      </c>
    </row>
    <row r="99" spans="1:5" hidden="1" outlineLevel="1">
      <c r="A99" s="2">
        <v>98</v>
      </c>
      <c r="B99" s="17" t="str">
        <f>IFERROR(INDEX('[1]Master Project Code List'!$A$4:$A$1204,$A99),"")</f>
        <v>B3074700</v>
      </c>
      <c r="C99" s="17" t="str">
        <f>IFERROR(INDEX('[1]Master Project Code List'!$B$4:$B$1204,$A99),"")</f>
        <v>A049: A112, Unit 10, Oldhouse Farm, Cutbush Lane, Shinfield, Reading, RG2 9AE</v>
      </c>
      <c r="D99" s="17" t="str">
        <f>IFERROR(INDEX('[1]Master Project Code List'!$A$4:$A$1204,$A99),"")</f>
        <v>B3074700</v>
      </c>
      <c r="E99" s="17" t="str">
        <f>IFERROR(INDEX('[1]Master Project Code List'!$C$4:$C$1204,$A99),"")</f>
        <v>XRET</v>
      </c>
    </row>
    <row r="100" spans="1:5" hidden="1" outlineLevel="1">
      <c r="A100" s="2">
        <v>99</v>
      </c>
      <c r="B100" s="17" t="str">
        <f>IFERROR(INDEX('[1]Master Project Code List'!$A$4:$A$1204,$A100),"")</f>
        <v>B3074801</v>
      </c>
      <c r="C100" s="17" t="str">
        <f>IFERROR(INDEX('[1]Master Project Code List'!$B$4:$B$1204,$A100),"")</f>
        <v>A049: A113, Unit 7 and external space, Oldhouse Farm, Cutbush Lane, Shinfield, Reading, RG2 9AE</v>
      </c>
      <c r="D100" s="17" t="str">
        <f>IFERROR(INDEX('[1]Master Project Code List'!$A$4:$A$1204,$A100),"")</f>
        <v>B3074801</v>
      </c>
      <c r="E100" s="17" t="str">
        <f>IFERROR(INDEX('[1]Master Project Code List'!$C$4:$C$1204,$A100),"")</f>
        <v>XRET</v>
      </c>
    </row>
    <row r="101" spans="1:5" hidden="1" outlineLevel="1">
      <c r="A101" s="2">
        <v>100</v>
      </c>
      <c r="B101" s="17" t="str">
        <f>IFERROR(INDEX('[1]Master Project Code List'!$A$4:$A$1204,$A101),"")</f>
        <v>B3074800</v>
      </c>
      <c r="C101" s="17" t="str">
        <f>IFERROR(INDEX('[1]Master Project Code List'!$B$4:$B$1204,$A101),"")</f>
        <v>A049: A113, Unit 8, Oldhouse Farm, Cutbush Lane, Shinfield, Reading, RG2 9AE</v>
      </c>
      <c r="D101" s="17" t="str">
        <f>IFERROR(INDEX('[1]Master Project Code List'!$A$4:$A$1204,$A101),"")</f>
        <v>B3074800</v>
      </c>
      <c r="E101" s="17" t="str">
        <f>IFERROR(INDEX('[1]Master Project Code List'!$C$4:$C$1204,$A101),"")</f>
        <v>XRET</v>
      </c>
    </row>
    <row r="102" spans="1:5" hidden="1" outlineLevel="1">
      <c r="A102" s="2">
        <v>101</v>
      </c>
      <c r="B102" s="17" t="str">
        <f>IFERROR(INDEX('[1]Master Project Code List'!$A$4:$A$1204,$A102),"")</f>
        <v>B3075300</v>
      </c>
      <c r="C102" s="17" t="str">
        <f>IFERROR(INDEX('[1]Master Project Code List'!$B$4:$B$1204,$A102),"")</f>
        <v>A049: A118, Unit 5, Oldhouse Farm, Cutbush Lane, Shinfield, Reading, RG2 9AE</v>
      </c>
      <c r="D102" s="17" t="str">
        <f>IFERROR(INDEX('[1]Master Project Code List'!$A$4:$A$1204,$A102),"")</f>
        <v>B3075300</v>
      </c>
      <c r="E102" s="17" t="str">
        <f>IFERROR(INDEX('[1]Master Project Code List'!$C$4:$C$1204,$A102),"")</f>
        <v>XRET</v>
      </c>
    </row>
    <row r="103" spans="1:5" hidden="1" outlineLevel="1">
      <c r="A103" s="2">
        <v>102</v>
      </c>
      <c r="B103" s="17" t="str">
        <f>IFERROR(INDEX('[1]Master Project Code List'!$A$4:$A$1204,$A103),"")</f>
        <v>B3075301</v>
      </c>
      <c r="C103" s="17" t="str">
        <f>IFERROR(INDEX('[1]Master Project Code List'!$B$4:$B$1204,$A103),"")</f>
        <v>A049: A118, Site 3, Cutbush Lane, Shinfield, Reading, RG2 9AE</v>
      </c>
      <c r="D103" s="17" t="str">
        <f>IFERROR(INDEX('[1]Master Project Code List'!$A$4:$A$1204,$A103),"")</f>
        <v>B3075301</v>
      </c>
      <c r="E103" s="17" t="str">
        <f>IFERROR(INDEX('[1]Master Project Code List'!$C$4:$C$1204,$A103),"")</f>
        <v>XRET</v>
      </c>
    </row>
    <row r="104" spans="1:5" hidden="1" outlineLevel="1">
      <c r="A104" s="2">
        <v>103</v>
      </c>
      <c r="B104" s="17" t="str">
        <f>IFERROR(INDEX('[1]Master Project Code List'!$A$4:$A$1204,$A104),"")</f>
        <v>B3075400</v>
      </c>
      <c r="C104" s="17" t="str">
        <f>IFERROR(INDEX('[1]Master Project Code List'!$B$4:$B$1204,$A104),"")</f>
        <v>A049: A119, Unit 6, Oldhouse Farm, Cutbush Lane, Shinfield, Reading, RG2 9AE</v>
      </c>
      <c r="D104" s="17" t="str">
        <f>IFERROR(INDEX('[1]Master Project Code List'!$A$4:$A$1204,$A104),"")</f>
        <v>B3075400</v>
      </c>
      <c r="E104" s="17" t="str">
        <f>IFERROR(INDEX('[1]Master Project Code List'!$C$4:$C$1204,$A104),"")</f>
        <v>XRET</v>
      </c>
    </row>
    <row r="105" spans="1:5" hidden="1" outlineLevel="1">
      <c r="A105" s="2">
        <v>104</v>
      </c>
      <c r="B105" s="17" t="str">
        <f>IFERROR(INDEX('[1]Master Project Code List'!$A$4:$A$1204,$A105),"")</f>
        <v>B3075700</v>
      </c>
      <c r="C105" s="17" t="str">
        <f>IFERROR(INDEX('[1]Master Project Code List'!$B$4:$B$1204,$A105),"")</f>
        <v>A049: A122, Unit 1, Unit 4 and Site 4, Oldhouse Farm, Cutbush Lane, Shinfield, Reading, RG2 9AE</v>
      </c>
      <c r="D105" s="17" t="str">
        <f>IFERROR(INDEX('[1]Master Project Code List'!$A$4:$A$1204,$A105),"")</f>
        <v>B3075700</v>
      </c>
      <c r="E105" s="17" t="str">
        <f>IFERROR(INDEX('[1]Master Project Code List'!$C$4:$C$1204,$A105),"")</f>
        <v>XRET</v>
      </c>
    </row>
    <row r="106" spans="1:5" hidden="1" outlineLevel="1">
      <c r="A106" s="2">
        <v>105</v>
      </c>
      <c r="B106" s="17" t="str">
        <f>IFERROR(INDEX('[1]Master Project Code List'!$A$4:$A$1204,$A106),"")</f>
        <v>B3075701</v>
      </c>
      <c r="C106" s="17" t="str">
        <f>IFERROR(INDEX('[1]Master Project Code List'!$B$4:$B$1204,$A106),"")</f>
        <v>A049: A122, Unit 2, Oldhouse Farm, Cutbush Lane, Shinfield, Reading, RG2 9AE</v>
      </c>
      <c r="D106" s="17" t="str">
        <f>IFERROR(INDEX('[1]Master Project Code List'!$A$4:$A$1204,$A106),"")</f>
        <v>B3075701</v>
      </c>
      <c r="E106" s="17" t="str">
        <f>IFERROR(INDEX('[1]Master Project Code List'!$C$4:$C$1204,$A106),"")</f>
        <v>XRET</v>
      </c>
    </row>
    <row r="107" spans="1:5" hidden="1" outlineLevel="1">
      <c r="A107" s="2">
        <v>106</v>
      </c>
      <c r="B107" s="17" t="str">
        <f>IFERROR(INDEX('[1]Master Project Code List'!$A$4:$A$1204,$A107),"")</f>
        <v>B3075702</v>
      </c>
      <c r="C107" s="17" t="str">
        <f>IFERROR(INDEX('[1]Master Project Code List'!$B$4:$B$1204,$A107),"")</f>
        <v>A049: A122, Unit 3, Oldhouse Farm, Cutbush Lane, Shinfield, Reading, RG2 9AE</v>
      </c>
      <c r="D107" s="17" t="str">
        <f>IFERROR(INDEX('[1]Master Project Code List'!$A$4:$A$1204,$A107),"")</f>
        <v>B3075702</v>
      </c>
      <c r="E107" s="17" t="str">
        <f>IFERROR(INDEX('[1]Master Project Code List'!$C$4:$C$1204,$A107),"")</f>
        <v>XRET</v>
      </c>
    </row>
    <row r="108" spans="1:5" hidden="1" outlineLevel="1">
      <c r="A108" s="2">
        <v>107</v>
      </c>
      <c r="B108" s="17" t="str">
        <f>IFERROR(INDEX('[1]Master Project Code List'!$A$4:$A$1204,$A108),"")</f>
        <v>B3075800</v>
      </c>
      <c r="C108" s="17" t="str">
        <f>IFERROR(INDEX('[1]Master Project Code List'!$B$4:$B$1204,$A108),"")</f>
        <v>A049: A123, Unit 11, Oldhouse Farm, Cutbush Lane, Shinfield, Reading, RG2 9AE</v>
      </c>
      <c r="D108" s="17" t="str">
        <f>IFERROR(INDEX('[1]Master Project Code List'!$A$4:$A$1204,$A108),"")</f>
        <v>B3075800</v>
      </c>
      <c r="E108" s="17" t="str">
        <f>IFERROR(INDEX('[1]Master Project Code List'!$C$4:$C$1204,$A108),"")</f>
        <v>XRET</v>
      </c>
    </row>
    <row r="109" spans="1:5" hidden="1" outlineLevel="1">
      <c r="A109" s="2">
        <v>108</v>
      </c>
      <c r="B109" s="17" t="str">
        <f>IFERROR(INDEX('[1]Master Project Code List'!$A$4:$A$1204,$A109),"")</f>
        <v>B3076000</v>
      </c>
      <c r="C109" s="17" t="str">
        <f>IFERROR(INDEX('[1]Master Project Code List'!$B$4:$B$1204,$A109),"")</f>
        <v>A049: A125, Unit 12, Oldhouse Farm, Cutbush Lane, Shinfield, Reading, RG2 9AE</v>
      </c>
      <c r="D109" s="17" t="str">
        <f>IFERROR(INDEX('[1]Master Project Code List'!$A$4:$A$1204,$A109),"")</f>
        <v>B3076000</v>
      </c>
      <c r="E109" s="17" t="str">
        <f>IFERROR(INDEX('[1]Master Project Code List'!$C$4:$C$1204,$A109),"")</f>
        <v>XRET</v>
      </c>
    </row>
    <row r="110" spans="1:5" hidden="1" outlineLevel="1">
      <c r="A110" s="2">
        <v>109</v>
      </c>
      <c r="B110" s="17" t="str">
        <f>IFERROR(INDEX('[1]Master Project Code List'!$A$4:$A$1204,$A110),"")</f>
        <v>B3076100</v>
      </c>
      <c r="C110" s="17" t="str">
        <f>IFERROR(INDEX('[1]Master Project Code List'!$B$4:$B$1204,$A110),"")</f>
        <v>A049: A126, Unit 14, Oldhouse Farm, Cutbush Lane, Shinfield, Reading, RG2 9AE</v>
      </c>
      <c r="D110" s="17" t="str">
        <f>IFERROR(INDEX('[1]Master Project Code List'!$A$4:$A$1204,$A110),"")</f>
        <v>B3076100</v>
      </c>
      <c r="E110" s="17" t="str">
        <f>IFERROR(INDEX('[1]Master Project Code List'!$C$4:$C$1204,$A110),"")</f>
        <v>XRET</v>
      </c>
    </row>
    <row r="111" spans="1:5" hidden="1" outlineLevel="1">
      <c r="A111" s="2">
        <v>110</v>
      </c>
      <c r="B111" s="17" t="str">
        <f>IFERROR(INDEX('[1]Master Project Code List'!$A$4:$A$1204,$A111),"")</f>
        <v>B3076101</v>
      </c>
      <c r="C111" s="17" t="str">
        <f>IFERROR(INDEX('[1]Master Project Code List'!$B$4:$B$1204,$A111),"")</f>
        <v>A049: A126, Unit 13, Oldhouse Farm, Cutbush Lane, Shinfield, Reading, RG2 9AE</v>
      </c>
      <c r="D111" s="17" t="str">
        <f>IFERROR(INDEX('[1]Master Project Code List'!$A$4:$A$1204,$A111),"")</f>
        <v>B3076101</v>
      </c>
      <c r="E111" s="17" t="str">
        <f>IFERROR(INDEX('[1]Master Project Code List'!$C$4:$C$1204,$A111),"")</f>
        <v>XRET</v>
      </c>
    </row>
    <row r="112" spans="1:5" hidden="1" outlineLevel="1">
      <c r="A112" s="2">
        <v>111</v>
      </c>
      <c r="B112" s="17" t="str">
        <f>IFERROR(INDEX('[1]Master Project Code List'!$A$4:$A$1204,$A112),"")</f>
        <v>B3074502</v>
      </c>
      <c r="C112" s="17" t="str">
        <f>IFERROR(INDEX('[1]Master Project Code List'!$B$4:$B$1204,$A112),"")</f>
        <v xml:space="preserve">A049: Site 1, Oldhouse Farm, Cutbush Lane, Shinfield, Reading Berkshire RG2 9AE </v>
      </c>
      <c r="D112" s="17" t="str">
        <f>IFERROR(INDEX('[1]Master Project Code List'!$A$4:$A$1204,$A112),"")</f>
        <v>B3074502</v>
      </c>
      <c r="E112" s="17" t="str">
        <f>IFERROR(INDEX('[1]Master Project Code List'!$C$4:$C$1204,$A112),"")</f>
        <v>XRET</v>
      </c>
    </row>
    <row r="113" spans="1:5" hidden="1" outlineLevel="1">
      <c r="A113" s="2">
        <v>112</v>
      </c>
      <c r="B113" s="17" t="str">
        <f>IFERROR(INDEX('[1]Master Project Code List'!$A$4:$A$1204,$A113),"")</f>
        <v>B3074503</v>
      </c>
      <c r="C113" s="17" t="str">
        <f>IFERROR(INDEX('[1]Master Project Code List'!$B$4:$B$1204,$A113),"")</f>
        <v xml:space="preserve">A049: Site 6, Oldhouse Farm, Cutbush Lane, Shinfield, Reading Berkshire RG2 9AE </v>
      </c>
      <c r="D113" s="17" t="str">
        <f>IFERROR(INDEX('[1]Master Project Code List'!$A$4:$A$1204,$A113),"")</f>
        <v>B3074503</v>
      </c>
      <c r="E113" s="17" t="str">
        <f>IFERROR(INDEX('[1]Master Project Code List'!$C$4:$C$1204,$A113),"")</f>
        <v>XRET</v>
      </c>
    </row>
    <row r="114" spans="1:5" hidden="1" outlineLevel="1">
      <c r="A114" s="2">
        <v>113</v>
      </c>
      <c r="B114" s="17" t="str">
        <f>IFERROR(INDEX('[1]Master Project Code List'!$A$4:$A$1204,$A114),"")</f>
        <v>B2526900</v>
      </c>
      <c r="C114" s="17" t="str">
        <f>IFERROR(INDEX('[1]Master Project Code List'!$B$4:$B$1204,$A114),"")</f>
        <v>A050: Oldhouse Farm House, Cutbush Lane, Shinfield, Reading, RG2 9AE</v>
      </c>
      <c r="D114" s="17" t="str">
        <f>IFERROR(INDEX('[1]Master Project Code List'!$A$4:$A$1204,$A114),"")</f>
        <v>B2526900</v>
      </c>
      <c r="E114" s="17" t="str">
        <f>IFERROR(INDEX('[1]Master Project Code List'!$C$4:$C$1204,$A114),"")</f>
        <v>XRET</v>
      </c>
    </row>
    <row r="115" spans="1:5" hidden="1" outlineLevel="1">
      <c r="A115" s="2">
        <v>114</v>
      </c>
      <c r="B115" s="17" t="str">
        <f>IFERROR(INDEX('[1]Master Project Code List'!$A$4:$A$1204,$A115),"")</f>
        <v>B2523100</v>
      </c>
      <c r="C115" s="17" t="str">
        <f>IFERROR(INDEX('[1]Master Project Code List'!$B$4:$B$1204,$A115),"")</f>
        <v>A055: Stantons, Church Lane, Shinfield, RG2 9BY</v>
      </c>
      <c r="D115" s="17" t="str">
        <f>IFERROR(INDEX('[1]Master Project Code List'!$A$4:$A$1204,$A115),"")</f>
        <v>B2523100</v>
      </c>
      <c r="E115" s="17" t="str">
        <f>IFERROR(INDEX('[1]Master Project Code List'!$C$4:$C$1204,$A115),"")</f>
        <v>XNIR</v>
      </c>
    </row>
    <row r="116" spans="1:5" hidden="1" outlineLevel="1">
      <c r="A116" s="2">
        <v>115</v>
      </c>
      <c r="B116" s="17" t="str">
        <f>IFERROR(INDEX('[1]Master Project Code List'!$A$4:$A$1204,$A116),"")</f>
        <v>B2523200</v>
      </c>
      <c r="C116" s="17" t="str">
        <f>IFERROR(INDEX('[1]Master Project Code List'!$B$4:$B$1204,$A116),"")</f>
        <v>A057: The Haven, Church Lane, Shinfield, Reading, RG2 9BY</v>
      </c>
      <c r="D116" s="17" t="str">
        <f>IFERROR(INDEX('[1]Master Project Code List'!$A$4:$A$1204,$A116),"")</f>
        <v>B2523200</v>
      </c>
      <c r="E116" s="17" t="str">
        <f>IFERROR(INDEX('[1]Master Project Code List'!$C$4:$C$1204,$A116),"")</f>
        <v>XNIR</v>
      </c>
    </row>
    <row r="117" spans="1:5" hidden="1" outlineLevel="1">
      <c r="A117" s="2">
        <v>116</v>
      </c>
      <c r="B117" s="17" t="str">
        <f>IFERROR(INDEX('[1]Master Project Code List'!$A$4:$A$1204,$A117),"")</f>
        <v>B2527100</v>
      </c>
      <c r="C117" s="17" t="str">
        <f>IFERROR(INDEX('[1]Master Project Code List'!$B$4:$B$1204,$A117),"")</f>
        <v>A058: Upperwood Farm, Bungalow Flat, Cutbush Lane, Shinfield, Reading, RG2 9AA</v>
      </c>
      <c r="D117" s="17" t="str">
        <f>IFERROR(INDEX('[1]Master Project Code List'!$A$4:$A$1204,$A117),"")</f>
        <v>B2527100</v>
      </c>
      <c r="E117" s="17" t="str">
        <f>IFERROR(INDEX('[1]Master Project Code List'!$C$4:$C$1204,$A117),"")</f>
        <v>XRET</v>
      </c>
    </row>
    <row r="118" spans="1:5" hidden="1" outlineLevel="1">
      <c r="A118" s="2">
        <v>117</v>
      </c>
      <c r="B118" s="17" t="str">
        <f>IFERROR(INDEX('[1]Master Project Code List'!$A$4:$A$1204,$A118),"")</f>
        <v>B2526600</v>
      </c>
      <c r="C118" s="17" t="str">
        <f>IFERROR(INDEX('[1]Master Project Code List'!$B$4:$B$1204,$A118),"")</f>
        <v>A059: Building A046 Storage Barn, Upperwood Farm, Cutbush Lane, Shinfield, RG2 9AA</v>
      </c>
      <c r="D118" s="17" t="str">
        <f>IFERROR(INDEX('[1]Master Project Code List'!$A$4:$A$1204,$A118),"")</f>
        <v>B2526600</v>
      </c>
      <c r="E118" s="17" t="str">
        <f>IFERROR(INDEX('[1]Master Project Code List'!$C$4:$C$1204,$A118),"")</f>
        <v>XRET</v>
      </c>
    </row>
    <row r="119" spans="1:5" hidden="1" outlineLevel="1">
      <c r="A119" s="2">
        <v>118</v>
      </c>
      <c r="B119" s="17" t="str">
        <f>IFERROR(INDEX('[1]Master Project Code List'!$A$4:$A$1204,$A119),"")</f>
        <v>B2502700</v>
      </c>
      <c r="C119" s="17" t="str">
        <f>IFERROR(INDEX('[1]Master Project Code List'!$B$4:$B$1204,$A119),"")</f>
        <v>A059: (Landlord Code), Upperwood Farm, Cutbush Lane, Shinfield, Reading, Berkshire RG2 9AA</v>
      </c>
      <c r="D119" s="17" t="str">
        <f>IFERROR(INDEX('[1]Master Project Code List'!$A$4:$A$1204,$A119),"")</f>
        <v>B2502700</v>
      </c>
      <c r="E119" s="17" t="str">
        <f>IFERROR(INDEX('[1]Master Project Code List'!$C$4:$C$1204,$A119),"")</f>
        <v>XRET</v>
      </c>
    </row>
    <row r="120" spans="1:5" hidden="1" outlineLevel="1">
      <c r="A120" s="2">
        <v>119</v>
      </c>
      <c r="B120" s="17" t="str">
        <f>IFERROR(INDEX('[1]Master Project Code List'!$A$4:$A$1204,$A120),"")</f>
        <v>B3076400</v>
      </c>
      <c r="C120" s="17" t="str">
        <f>IFERROR(INDEX('[1]Master Project Code List'!$B$4:$B$1204,$A120),"")</f>
        <v>A059: Site 5, Upperwood Farm, Cutbush Lane, Shinfield, Reading, RG2 9AA</v>
      </c>
      <c r="D120" s="17" t="str">
        <f>IFERROR(INDEX('[1]Master Project Code List'!$A$4:$A$1204,$A120),"")</f>
        <v>B3076400</v>
      </c>
      <c r="E120" s="17" t="str">
        <f>IFERROR(INDEX('[1]Master Project Code List'!$C$4:$C$1204,$A120),"")</f>
        <v>XRET</v>
      </c>
    </row>
    <row r="121" spans="1:5" hidden="1" outlineLevel="1">
      <c r="A121" s="2">
        <v>120</v>
      </c>
      <c r="B121" s="17" t="str">
        <f>IFERROR(INDEX('[1]Master Project Code List'!$A$4:$A$1204,$A121),"")</f>
        <v>B3076500</v>
      </c>
      <c r="C121" s="17" t="str">
        <f>IFERROR(INDEX('[1]Master Project Code List'!$B$4:$B$1204,$A121),"")</f>
        <v>A059: A130, Unit 1, Upperwood Farm Double Garage, Cutbush Lane, Shinfield, Reading, RG2 9AA</v>
      </c>
      <c r="D121" s="17" t="str">
        <f>IFERROR(INDEX('[1]Master Project Code List'!$A$4:$A$1204,$A121),"")</f>
        <v>B3076500</v>
      </c>
      <c r="E121" s="17" t="str">
        <f>IFERROR(INDEX('[1]Master Project Code List'!$C$4:$C$1204,$A121),"")</f>
        <v>XRET</v>
      </c>
    </row>
    <row r="122" spans="1:5" hidden="1" outlineLevel="1">
      <c r="A122" s="2">
        <v>121</v>
      </c>
      <c r="B122" s="17" t="str">
        <f>IFERROR(INDEX('[1]Master Project Code List'!$A$4:$A$1204,$A122),"")</f>
        <v>B3076600</v>
      </c>
      <c r="C122" s="17" t="str">
        <f>IFERROR(INDEX('[1]Master Project Code List'!$B$4:$B$1204,$A122),"")</f>
        <v>A059: A131, Unit 2, Upperwood Farm, Cutbush Lane, Shinfield, Reading, RG2 9AA</v>
      </c>
      <c r="D122" s="17" t="str">
        <f>IFERROR(INDEX('[1]Master Project Code List'!$A$4:$A$1204,$A122),"")</f>
        <v>B3076600</v>
      </c>
      <c r="E122" s="17" t="str">
        <f>IFERROR(INDEX('[1]Master Project Code List'!$C$4:$C$1204,$A122),"")</f>
        <v>XRET</v>
      </c>
    </row>
    <row r="123" spans="1:5" hidden="1" outlineLevel="1">
      <c r="A123" s="2">
        <v>122</v>
      </c>
      <c r="B123" s="17" t="str">
        <f>IFERROR(INDEX('[1]Master Project Code List'!$A$4:$A$1204,$A123),"")</f>
        <v>B3076700</v>
      </c>
      <c r="C123" s="17" t="str">
        <f>IFERROR(INDEX('[1]Master Project Code List'!$B$4:$B$1204,$A123),"")</f>
        <v>A059: Site 1, Building A132 and Open Storage Land, Upperwood Farm , Cutbush Lane, Shinfield, Reading, RG2 9AA</v>
      </c>
      <c r="D123" s="17" t="str">
        <f>IFERROR(INDEX('[1]Master Project Code List'!$A$4:$A$1204,$A123),"")</f>
        <v>B3076700</v>
      </c>
      <c r="E123" s="17" t="str">
        <f>IFERROR(INDEX('[1]Master Project Code List'!$C$4:$C$1204,$A123),"")</f>
        <v>XRET</v>
      </c>
    </row>
    <row r="124" spans="1:5" hidden="1" outlineLevel="1">
      <c r="A124" s="2">
        <v>123</v>
      </c>
      <c r="B124" s="17" t="str">
        <f>IFERROR(INDEX('[1]Master Project Code List'!$A$4:$A$1204,$A124),"")</f>
        <v>B3588000</v>
      </c>
      <c r="C124" s="17" t="str">
        <f>IFERROR(INDEX('[1]Master Project Code List'!$B$4:$B$1204,$A124),"")</f>
        <v>A059: Site 4, Open Storage Land, Upperwood Farm, Cutbush Lane, Shinfield, Reading, RG2 9AA</v>
      </c>
      <c r="D124" s="17" t="str">
        <f>IFERROR(INDEX('[1]Master Project Code List'!$A$4:$A$1204,$A124),"")</f>
        <v>B3588000</v>
      </c>
      <c r="E124" s="17" t="str">
        <f>IFERROR(INDEX('[1]Master Project Code List'!$C$4:$C$1204,$A124),"")</f>
        <v>XRET</v>
      </c>
    </row>
    <row r="125" spans="1:5" hidden="1" outlineLevel="1">
      <c r="A125" s="2">
        <v>124</v>
      </c>
      <c r="B125" s="17" t="str">
        <f>IFERROR(INDEX('[1]Master Project Code List'!$A$4:$A$1204,$A125),"")</f>
        <v>B3588100</v>
      </c>
      <c r="C125" s="17" t="str">
        <f>IFERROR(INDEX('[1]Master Project Code List'!$B$4:$B$1204,$A125),"")</f>
        <v>A059: Site 2, Open Storage Land, Upperwood Farm, Cutbush Lane, Shinfield, Reading, RG2 9AA</v>
      </c>
      <c r="D125" s="17" t="str">
        <f>IFERROR(INDEX('[1]Master Project Code List'!$A$4:$A$1204,$A125),"")</f>
        <v>B3588100</v>
      </c>
      <c r="E125" s="17" t="str">
        <f>IFERROR(INDEX('[1]Master Project Code List'!$C$4:$C$1204,$A125),"")</f>
        <v>XRET</v>
      </c>
    </row>
    <row r="126" spans="1:5" hidden="1" outlineLevel="1">
      <c r="A126" s="2">
        <v>125</v>
      </c>
      <c r="B126" s="17" t="str">
        <f>IFERROR(INDEX('[1]Master Project Code List'!$A$4:$A$1204,$A126),"")</f>
        <v>B3588501</v>
      </c>
      <c r="C126" s="17" t="str">
        <f>IFERROR(INDEX('[1]Master Project Code List'!$B$4:$B$1204,$A126),"")</f>
        <v>A059: Site 3, Open Storage Land, Upperwood Farm, Cutbush Lane, Shinfield, Reading, RG2 9AA</v>
      </c>
      <c r="D126" s="17" t="str">
        <f>IFERROR(INDEX('[1]Master Project Code List'!$A$4:$A$1204,$A126),"")</f>
        <v>B3588501</v>
      </c>
      <c r="E126" s="17" t="str">
        <f>IFERROR(INDEX('[1]Master Project Code List'!$C$4:$C$1204,$A126),"")</f>
        <v>XRET</v>
      </c>
    </row>
    <row r="127" spans="1:5" hidden="1" outlineLevel="1">
      <c r="A127" s="2">
        <v>126</v>
      </c>
      <c r="B127" s="17" t="str">
        <f>IFERROR(INDEX('[1]Master Project Code List'!$A$4:$A$1204,$A127),"")</f>
        <v>B3583500</v>
      </c>
      <c r="C127" s="17" t="str">
        <f>IFERROR(INDEX('[1]Master Project Code List'!$B$4:$B$1204,$A127),"")</f>
        <v>A059: Upperwood Farm - Paddock Land to the rear of Upperwood Farm House, Cutbush Lane, Shinfield, Reading, RG2 9AA</v>
      </c>
      <c r="D127" s="17" t="str">
        <f>IFERROR(INDEX('[1]Master Project Code List'!$A$4:$A$1204,$A127),"")</f>
        <v>B3583500</v>
      </c>
      <c r="E127" s="17" t="str">
        <f>IFERROR(INDEX('[1]Master Project Code List'!$C$4:$C$1204,$A127),"")</f>
        <v>XRET</v>
      </c>
    </row>
    <row r="128" spans="1:5" hidden="1" outlineLevel="1">
      <c r="A128" s="2">
        <v>127</v>
      </c>
      <c r="B128" s="17" t="str">
        <f>IFERROR(INDEX('[1]Master Project Code List'!$A$4:$A$1204,$A128),"")</f>
        <v>B2527200</v>
      </c>
      <c r="C128" s="17" t="str">
        <f>IFERROR(INDEX('[1]Master Project Code List'!$B$4:$B$1204,$A128),"")</f>
        <v>A060: Upperwood Farm Bungalow, Cutbush Lane, Shinfield, Reading, RG2 9AA</v>
      </c>
      <c r="D128" s="17" t="str">
        <f>IFERROR(INDEX('[1]Master Project Code List'!$A$4:$A$1204,$A128),"")</f>
        <v>B2527200</v>
      </c>
      <c r="E128" s="17" t="str">
        <f>IFERROR(INDEX('[1]Master Project Code List'!$C$4:$C$1204,$A128),"")</f>
        <v>XRET</v>
      </c>
    </row>
    <row r="129" spans="1:5" hidden="1" outlineLevel="1">
      <c r="A129" s="2">
        <v>128</v>
      </c>
      <c r="B129" s="17" t="str">
        <f>IFERROR(INDEX('[1]Master Project Code List'!$A$4:$A$1204,$A129),"")</f>
        <v>B2527300</v>
      </c>
      <c r="C129" s="17" t="str">
        <f>IFERROR(INDEX('[1]Master Project Code List'!$B$4:$B$1204,$A129),"")</f>
        <v>A061: Upperwood Farm House, Cutbush Lane, Shinfield, Reading, RG2 9AA</v>
      </c>
      <c r="D129" s="17" t="str">
        <f>IFERROR(INDEX('[1]Master Project Code List'!$A$4:$A$1204,$A129),"")</f>
        <v>B2527300</v>
      </c>
      <c r="E129" s="17" t="str">
        <f>IFERROR(INDEX('[1]Master Project Code List'!$C$4:$C$1204,$A129),"")</f>
        <v>XRET</v>
      </c>
    </row>
    <row r="130" spans="1:5" hidden="1" outlineLevel="1">
      <c r="A130" s="2">
        <v>129</v>
      </c>
      <c r="B130" s="17" t="str">
        <f>IFERROR(INDEX('[1]Master Project Code List'!$A$4:$A$1204,$A130),"")</f>
        <v>B2523300</v>
      </c>
      <c r="C130" s="17" t="str">
        <f>IFERROR(INDEX('[1]Master Project Code List'!$B$4:$B$1204,$A130),"")</f>
        <v>A062: Vaernes, Church Lane, Shinfield, Reading, RG2 9BY</v>
      </c>
      <c r="D130" s="17" t="str">
        <f>IFERROR(INDEX('[1]Master Project Code List'!$A$4:$A$1204,$A130),"")</f>
        <v>B2523300</v>
      </c>
      <c r="E130" s="17" t="str">
        <f>IFERROR(INDEX('[1]Master Project Code List'!$C$4:$C$1204,$A130),"")</f>
        <v>XNIR</v>
      </c>
    </row>
    <row r="131" spans="1:5" hidden="1" outlineLevel="1">
      <c r="A131" s="2">
        <v>130</v>
      </c>
      <c r="B131" s="17" t="str">
        <f>IFERROR(INDEX('[1]Master Project Code List'!$A$4:$A$1204,$A131),"")</f>
        <v>B2523400</v>
      </c>
      <c r="C131" s="17" t="str">
        <f>IFERROR(INDEX('[1]Master Project Code List'!$B$4:$B$1204,$A131),"")</f>
        <v>A065: 1 Cocklebury Cottages, Church Lane, Arborfield, Reading, RG2 9HX</v>
      </c>
      <c r="D131" s="17" t="str">
        <f>IFERROR(INDEX('[1]Master Project Code List'!$A$4:$A$1204,$A131),"")</f>
        <v>B2523400</v>
      </c>
      <c r="E131" s="17" t="str">
        <f>IFERROR(INDEX('[1]Master Project Code List'!$C$4:$C$1204,$A131),"")</f>
        <v>XNIR</v>
      </c>
    </row>
    <row r="132" spans="1:5" hidden="1" outlineLevel="1">
      <c r="A132" s="2">
        <v>131</v>
      </c>
      <c r="B132" s="17" t="str">
        <f>IFERROR(INDEX('[1]Master Project Code List'!$A$4:$A$1204,$A132),"")</f>
        <v>B2523500</v>
      </c>
      <c r="C132" s="17" t="str">
        <f>IFERROR(INDEX('[1]Master Project Code List'!$B$4:$B$1204,$A132),"")</f>
        <v>A066: 2 Cocklebury Cottages, Church Lane, Arborfield, Reading, RG2 9HX</v>
      </c>
      <c r="D132" s="17" t="str">
        <f>IFERROR(INDEX('[1]Master Project Code List'!$A$4:$A$1204,$A132),"")</f>
        <v>B2523500</v>
      </c>
      <c r="E132" s="17" t="str">
        <f>IFERROR(INDEX('[1]Master Project Code List'!$C$4:$C$1204,$A132),"")</f>
        <v>XNIR</v>
      </c>
    </row>
    <row r="133" spans="1:5" hidden="1" outlineLevel="1">
      <c r="A133" s="2">
        <v>132</v>
      </c>
      <c r="B133" s="17" t="str">
        <f>IFERROR(INDEX('[1]Master Project Code List'!$A$4:$A$1204,$A133),"")</f>
        <v>B2523600</v>
      </c>
      <c r="C133" s="17" t="str">
        <f>IFERROR(INDEX('[1]Master Project Code List'!$B$4:$B$1204,$A133),"")</f>
        <v>A067: 1 Jilkes Cottages, Carters Hill, Arborfield, Reading, RG2 9JJ</v>
      </c>
      <c r="D133" s="17" t="str">
        <f>IFERROR(INDEX('[1]Master Project Code List'!$A$4:$A$1204,$A133),"")</f>
        <v>B2523600</v>
      </c>
      <c r="E133" s="17" t="str">
        <f>IFERROR(INDEX('[1]Master Project Code List'!$C$4:$C$1204,$A133),"")</f>
        <v>XNIR</v>
      </c>
    </row>
    <row r="134" spans="1:5" hidden="1" outlineLevel="1">
      <c r="A134" s="2">
        <v>133</v>
      </c>
      <c r="B134" s="17" t="str">
        <f>IFERROR(INDEX('[1]Master Project Code List'!$A$4:$A$1204,$A134),"")</f>
        <v>B2523700</v>
      </c>
      <c r="C134" s="17" t="str">
        <f>IFERROR(INDEX('[1]Master Project Code List'!$B$4:$B$1204,$A134),"")</f>
        <v>A068: 2 Jilkes Cottages, Carters Hill, Arborfield, Reading, RG2 9JJ</v>
      </c>
      <c r="D134" s="17" t="str">
        <f>IFERROR(INDEX('[1]Master Project Code List'!$A$4:$A$1204,$A134),"")</f>
        <v>B2523700</v>
      </c>
      <c r="E134" s="17" t="str">
        <f>IFERROR(INDEX('[1]Master Project Code List'!$C$4:$C$1204,$A134),"")</f>
        <v>XNIR</v>
      </c>
    </row>
    <row r="135" spans="1:5" hidden="1" outlineLevel="1">
      <c r="A135" s="2">
        <v>134</v>
      </c>
      <c r="B135" s="17" t="str">
        <f>IFERROR(INDEX('[1]Master Project Code List'!$A$4:$A$1204,$A135),"")</f>
        <v>B2523800</v>
      </c>
      <c r="C135" s="17" t="str">
        <f>IFERROR(INDEX('[1]Master Project Code List'!$B$4:$B$1204,$A135),"")</f>
        <v>A069: Aberleigh, Hall Farm, Church Lane, Arborfield, Reading, RG2 9HX</v>
      </c>
      <c r="D135" s="17" t="str">
        <f>IFERROR(INDEX('[1]Master Project Code List'!$A$4:$A$1204,$A135),"")</f>
        <v>B2523800</v>
      </c>
      <c r="E135" s="17" t="str">
        <f>IFERROR(INDEX('[1]Master Project Code List'!$C$4:$C$1204,$A135),"")</f>
        <v>XNIR</v>
      </c>
    </row>
    <row r="136" spans="1:5" hidden="1" outlineLevel="1">
      <c r="A136" s="2">
        <v>135</v>
      </c>
      <c r="B136" s="17" t="str">
        <f>IFERROR(INDEX('[1]Master Project Code List'!$A$4:$A$1204,$A136),"")</f>
        <v>B2523900</v>
      </c>
      <c r="C136" s="17" t="str">
        <f>IFERROR(INDEX('[1]Master Project Code List'!$B$4:$B$1204,$A136),"")</f>
        <v>A070: Arborfield Hall Farmhouse, Church Lane, Arborfield, Reading, RG2 9HX (Landlord)</v>
      </c>
      <c r="D136" s="17" t="str">
        <f>IFERROR(INDEX('[1]Master Project Code List'!$A$4:$A$1204,$A136),"")</f>
        <v>B2523900</v>
      </c>
      <c r="E136" s="17" t="str">
        <f>IFERROR(INDEX('[1]Master Project Code List'!$C$4:$C$1204,$A136),"")</f>
        <v>XNIR</v>
      </c>
    </row>
    <row r="137" spans="1:5" hidden="1" outlineLevel="1">
      <c r="A137" s="2">
        <v>136</v>
      </c>
      <c r="B137" s="17" t="str">
        <f>IFERROR(INDEX('[1]Master Project Code List'!$A$4:$A$1204,$A137),"")</f>
        <v>B2523901</v>
      </c>
      <c r="C137" s="17" t="str">
        <f>IFERROR(INDEX('[1]Master Project Code List'!$B$4:$B$1204,$A137),"")</f>
        <v>A070: Arborfield Hall Farmhouse Bedsit 1, Church Lane, Arborfield, Reading, RG2 9HX</v>
      </c>
      <c r="D137" s="17" t="str">
        <f>IFERROR(INDEX('[1]Master Project Code List'!$A$4:$A$1204,$A137),"")</f>
        <v>B2523901</v>
      </c>
      <c r="E137" s="17" t="str">
        <f>IFERROR(INDEX('[1]Master Project Code List'!$C$4:$C$1204,$A137),"")</f>
        <v>XNIR</v>
      </c>
    </row>
    <row r="138" spans="1:5" hidden="1" outlineLevel="1">
      <c r="A138" s="2">
        <v>137</v>
      </c>
      <c r="B138" s="17" t="str">
        <f>IFERROR(INDEX('[1]Master Project Code List'!$A$4:$A$1204,$A138),"")</f>
        <v>B2523902</v>
      </c>
      <c r="C138" s="17" t="str">
        <f>IFERROR(INDEX('[1]Master Project Code List'!$B$4:$B$1204,$A138),"")</f>
        <v>A070: Arborfield Hall Farmhouse, Bedsit 2, Church Lane, Arborfield, Reading, RG2 9HX</v>
      </c>
      <c r="D138" s="17" t="str">
        <f>IFERROR(INDEX('[1]Master Project Code List'!$A$4:$A$1204,$A138),"")</f>
        <v>B2523902</v>
      </c>
      <c r="E138" s="17" t="str">
        <f>IFERROR(INDEX('[1]Master Project Code List'!$C$4:$C$1204,$A138),"")</f>
        <v>XNIR</v>
      </c>
    </row>
    <row r="139" spans="1:5" hidden="1" outlineLevel="1">
      <c r="A139" s="2">
        <v>138</v>
      </c>
      <c r="B139" s="17" t="str">
        <f>IFERROR(INDEX('[1]Master Project Code List'!$A$4:$A$1204,$A139),"")</f>
        <v>B2523903</v>
      </c>
      <c r="C139" s="17" t="str">
        <f>IFERROR(INDEX('[1]Master Project Code List'!$B$4:$B$1204,$A139),"")</f>
        <v>A070: Arborfield Hall Farmhouse, Bedsit 3, Church Lane, Arborfield, Reading, RG2 9HX</v>
      </c>
      <c r="D139" s="17" t="str">
        <f>IFERROR(INDEX('[1]Master Project Code List'!$A$4:$A$1204,$A139),"")</f>
        <v>B2523903</v>
      </c>
      <c r="E139" s="17" t="str">
        <f>IFERROR(INDEX('[1]Master Project Code List'!$C$4:$C$1204,$A139),"")</f>
        <v>XNIR</v>
      </c>
    </row>
    <row r="140" spans="1:5" hidden="1" outlineLevel="1">
      <c r="A140" s="2">
        <v>139</v>
      </c>
      <c r="B140" s="17" t="str">
        <f>IFERROR(INDEX('[1]Master Project Code List'!$A$4:$A$1204,$A140),"")</f>
        <v>B2523904</v>
      </c>
      <c r="C140" s="17" t="str">
        <f>IFERROR(INDEX('[1]Master Project Code List'!$B$4:$B$1204,$A140),"")</f>
        <v>A070: Arborfield Hall Farmhouse, Room 4, Church Lane, Arborfield, Reading, RG2 9HX</v>
      </c>
      <c r="D140" s="17" t="str">
        <f>IFERROR(INDEX('[1]Master Project Code List'!$A$4:$A$1204,$A140),"")</f>
        <v>B2523904</v>
      </c>
      <c r="E140" s="17" t="str">
        <f>IFERROR(INDEX('[1]Master Project Code List'!$C$4:$C$1204,$A140),"")</f>
        <v>XNIR</v>
      </c>
    </row>
    <row r="141" spans="1:5" hidden="1" outlineLevel="1">
      <c r="A141" s="2">
        <v>140</v>
      </c>
      <c r="B141" s="17" t="str">
        <f>IFERROR(INDEX('[1]Master Project Code List'!$A$4:$A$1204,$A141),"")</f>
        <v>B2523905</v>
      </c>
      <c r="C141" s="17" t="str">
        <f>IFERROR(INDEX('[1]Master Project Code List'!$B$4:$B$1204,$A141),"")</f>
        <v>A070: Arborfield Hall Farmhouse, Room 5, Church Lane, Arborfield, Reading, RG2 9HX</v>
      </c>
      <c r="D141" s="17" t="str">
        <f>IFERROR(INDEX('[1]Master Project Code List'!$A$4:$A$1204,$A141),"")</f>
        <v>B2523905</v>
      </c>
      <c r="E141" s="17" t="str">
        <f>IFERROR(INDEX('[1]Master Project Code List'!$C$4:$C$1204,$A141),"")</f>
        <v>XNIR</v>
      </c>
    </row>
    <row r="142" spans="1:5" hidden="1" outlineLevel="1">
      <c r="A142" s="2">
        <v>141</v>
      </c>
      <c r="B142" s="17" t="str">
        <f>IFERROR(INDEX('[1]Master Project Code List'!$A$4:$A$1204,$A142),"")</f>
        <v>B2523906</v>
      </c>
      <c r="C142" s="17" t="str">
        <f>IFERROR(INDEX('[1]Master Project Code List'!$B$4:$B$1204,$A142),"")</f>
        <v>A070: Arborfield Hall Farmhouse, Bedsit 6, Church Lane, Arborfield, Reading, RG2 9HX</v>
      </c>
      <c r="D142" s="17" t="str">
        <f>IFERROR(INDEX('[1]Master Project Code List'!$A$4:$A$1204,$A142),"")</f>
        <v>B2523906</v>
      </c>
      <c r="E142" s="17" t="str">
        <f>IFERROR(INDEX('[1]Master Project Code List'!$C$4:$C$1204,$A142),"")</f>
        <v>XNIR</v>
      </c>
    </row>
    <row r="143" spans="1:5" hidden="1" outlineLevel="1">
      <c r="A143" s="2">
        <v>142</v>
      </c>
      <c r="B143" s="17" t="str">
        <f>IFERROR(INDEX('[1]Master Project Code List'!$A$4:$A$1204,$A143),"")</f>
        <v>B2523907</v>
      </c>
      <c r="C143" s="17" t="str">
        <f>IFERROR(INDEX('[1]Master Project Code List'!$B$4:$B$1204,$A143),"")</f>
        <v>A070: Arborfield Hall Farmhouse, Flat 1, Church Lane, Arborfield, Reading, RG2 9HX</v>
      </c>
      <c r="D143" s="17" t="str">
        <f>IFERROR(INDEX('[1]Master Project Code List'!$A$4:$A$1204,$A143),"")</f>
        <v>B2523907</v>
      </c>
      <c r="E143" s="17" t="str">
        <f>IFERROR(INDEX('[1]Master Project Code List'!$C$4:$C$1204,$A143),"")</f>
        <v>XNIR</v>
      </c>
    </row>
    <row r="144" spans="1:5" hidden="1" outlineLevel="1">
      <c r="A144" s="2">
        <v>143</v>
      </c>
      <c r="B144" s="17" t="str">
        <f>IFERROR(INDEX('[1]Master Project Code List'!$A$4:$A$1204,$A144),"")</f>
        <v>B2523908</v>
      </c>
      <c r="C144" s="17" t="str">
        <f>IFERROR(INDEX('[1]Master Project Code List'!$B$4:$B$1204,$A144),"")</f>
        <v>A070: Arborfield Hall Farmhouse, Flat 2, Church Lane, Arborfield, Reading, RG2 9HX</v>
      </c>
      <c r="D144" s="17" t="str">
        <f>IFERROR(INDEX('[1]Master Project Code List'!$A$4:$A$1204,$A144),"")</f>
        <v>B2523908</v>
      </c>
      <c r="E144" s="17" t="str">
        <f>IFERROR(INDEX('[1]Master Project Code List'!$C$4:$C$1204,$A144),"")</f>
        <v>XNIR</v>
      </c>
    </row>
    <row r="145" spans="1:5" hidden="1" outlineLevel="1">
      <c r="A145" s="2">
        <v>144</v>
      </c>
      <c r="B145" s="17" t="str">
        <f>IFERROR(INDEX('[1]Master Project Code List'!$A$4:$A$1204,$A145),"")</f>
        <v>B2524000</v>
      </c>
      <c r="C145" s="17" t="str">
        <f>IFERROR(INDEX('[1]Master Project Code List'!$B$4:$B$1204,$A145),"")</f>
        <v>A071: Badger Cottage, Church Lane, Arborfield, Reading, RG2 9HX</v>
      </c>
      <c r="D145" s="17" t="str">
        <f>IFERROR(INDEX('[1]Master Project Code List'!$A$4:$A$1204,$A145),"")</f>
        <v>B2524000</v>
      </c>
      <c r="E145" s="17" t="str">
        <f>IFERROR(INDEX('[1]Master Project Code List'!$C$4:$C$1204,$A145),"")</f>
        <v>XNIR</v>
      </c>
    </row>
    <row r="146" spans="1:5" hidden="1" outlineLevel="1">
      <c r="A146" s="2">
        <v>145</v>
      </c>
      <c r="B146" s="17" t="str">
        <f>IFERROR(INDEX('[1]Master Project Code List'!$A$4:$A$1204,$A146),"")</f>
        <v>B2524100</v>
      </c>
      <c r="C146" s="17" t="str">
        <f>IFERROR(INDEX('[1]Master Project Code List'!$B$4:$B$1204,$A146),"")</f>
        <v>A074: Church Cottage, Church Lane, Arborfield, Reading, RG2 9HX</v>
      </c>
      <c r="D146" s="17" t="str">
        <f>IFERROR(INDEX('[1]Master Project Code List'!$A$4:$A$1204,$A146),"")</f>
        <v>B2524100</v>
      </c>
      <c r="E146" s="17" t="str">
        <f>IFERROR(INDEX('[1]Master Project Code List'!$C$4:$C$1204,$A146),"")</f>
        <v>XNIR</v>
      </c>
    </row>
    <row r="147" spans="1:5" hidden="1" outlineLevel="1">
      <c r="A147" s="2">
        <v>146</v>
      </c>
      <c r="B147" s="17" t="str">
        <f>IFERROR(INDEX('[1]Master Project Code List'!$A$4:$A$1204,$A147),"")</f>
        <v>B2527500</v>
      </c>
      <c r="C147" s="17" t="str">
        <f>IFERROR(INDEX('[1]Master Project Code List'!$B$4:$B$1204,$A147),"")</f>
        <v>A075: Mill House, Church Lane, Arborfield, Reading, RG2 9HX</v>
      </c>
      <c r="D147" s="17" t="str">
        <f>IFERROR(INDEX('[1]Master Project Code List'!$A$4:$A$1204,$A147),"")</f>
        <v>B2527500</v>
      </c>
      <c r="E147" s="17" t="str">
        <f>IFERROR(INDEX('[1]Master Project Code List'!$C$4:$C$1204,$A147),"")</f>
        <v>XRET</v>
      </c>
    </row>
    <row r="148" spans="1:5" hidden="1" outlineLevel="1">
      <c r="A148" s="2">
        <v>147</v>
      </c>
      <c r="B148" s="17" t="str">
        <f>IFERROR(INDEX('[1]Master Project Code List'!$A$4:$A$1204,$A148),"")</f>
        <v>B2524200</v>
      </c>
      <c r="C148" s="17" t="str">
        <f>IFERROR(INDEX('[1]Master Project Code List'!$B$4:$B$1204,$A148),"")</f>
        <v>A076: East Lodge, Church Lane, Arborfield, Reading, RG2 9HX</v>
      </c>
      <c r="D148" s="17" t="str">
        <f>IFERROR(INDEX('[1]Master Project Code List'!$A$4:$A$1204,$A148),"")</f>
        <v>B2524200</v>
      </c>
      <c r="E148" s="17" t="str">
        <f>IFERROR(INDEX('[1]Master Project Code List'!$C$4:$C$1204,$A148),"")</f>
        <v>XNIR</v>
      </c>
    </row>
    <row r="149" spans="1:5" hidden="1" outlineLevel="1">
      <c r="A149" s="2">
        <v>148</v>
      </c>
      <c r="B149" s="17" t="str">
        <f>IFERROR(INDEX('[1]Master Project Code List'!$A$4:$A$1204,$A149),"")</f>
        <v>B2524400</v>
      </c>
      <c r="C149" s="17" t="str">
        <f>IFERROR(INDEX('[1]Master Project Code List'!$B$4:$B$1204,$A149),"")</f>
        <v>A078: Newhaven, Church Lane, Arborfield, Reading, RG2 9HX</v>
      </c>
      <c r="D149" s="17" t="str">
        <f>IFERROR(INDEX('[1]Master Project Code List'!$A$4:$A$1204,$A149),"")</f>
        <v>B2524400</v>
      </c>
      <c r="E149" s="17" t="str">
        <f>IFERROR(INDEX('[1]Master Project Code List'!$C$4:$C$1204,$A149),"")</f>
        <v>XNIR</v>
      </c>
    </row>
    <row r="150" spans="1:5" hidden="1" outlineLevel="1">
      <c r="A150" s="2">
        <v>149</v>
      </c>
      <c r="B150" s="17" t="str">
        <f>IFERROR(INDEX('[1]Master Project Code List'!$A$4:$A$1204,$A150),"")</f>
        <v>B2524500</v>
      </c>
      <c r="C150" s="17" t="str">
        <f>IFERROR(INDEX('[1]Master Project Code List'!$B$4:$B$1204,$A150),"")</f>
        <v>A079: Old Church Cottage, Church Lane, Arborfield, Reading, RG2 9HX</v>
      </c>
      <c r="D150" s="17" t="str">
        <f>IFERROR(INDEX('[1]Master Project Code List'!$A$4:$A$1204,$A150),"")</f>
        <v>B2524500</v>
      </c>
      <c r="E150" s="17" t="str">
        <f>IFERROR(INDEX('[1]Master Project Code List'!$C$4:$C$1204,$A150),"")</f>
        <v>XNIR</v>
      </c>
    </row>
    <row r="151" spans="1:5" hidden="1" outlineLevel="1">
      <c r="A151" s="2">
        <v>150</v>
      </c>
      <c r="B151" s="17" t="str">
        <f>IFERROR(INDEX('[1]Master Project Code List'!$A$4:$A$1204,$A151),"")</f>
        <v>B2524600</v>
      </c>
      <c r="C151" s="17" t="str">
        <f>IFERROR(INDEX('[1]Master Project Code List'!$B$4:$B$1204,$A151),"")</f>
        <v>A080: Oldfield, Church Lane, Arborfield, Reading, RG2 9HX</v>
      </c>
      <c r="D151" s="17" t="str">
        <f>IFERROR(INDEX('[1]Master Project Code List'!$A$4:$A$1204,$A151),"")</f>
        <v>B2524600</v>
      </c>
      <c r="E151" s="17" t="str">
        <f>IFERROR(INDEX('[1]Master Project Code List'!$C$4:$C$1204,$A151),"")</f>
        <v>XNIR</v>
      </c>
    </row>
    <row r="152" spans="1:5" hidden="1" outlineLevel="1">
      <c r="A152" s="2">
        <v>151</v>
      </c>
      <c r="B152" s="17" t="str">
        <f>IFERROR(INDEX('[1]Master Project Code List'!$A$4:$A$1204,$A152),"")</f>
        <v>B2524700</v>
      </c>
      <c r="C152" s="17" t="str">
        <f>IFERROR(INDEX('[1]Master Project Code List'!$B$4:$B$1204,$A152),"")</f>
        <v>A081: Parkside, Church Lane, Arborfield, Reading, RG2 9HX</v>
      </c>
      <c r="D152" s="17" t="str">
        <f>IFERROR(INDEX('[1]Master Project Code List'!$A$4:$A$1204,$A152),"")</f>
        <v>B2524700</v>
      </c>
      <c r="E152" s="17" t="str">
        <f>IFERROR(INDEX('[1]Master Project Code List'!$C$4:$C$1204,$A152),"")</f>
        <v>XNIR</v>
      </c>
    </row>
    <row r="153" spans="1:5" hidden="1" outlineLevel="1">
      <c r="A153" s="2">
        <v>152</v>
      </c>
      <c r="B153" s="17" t="str">
        <f>IFERROR(INDEX('[1]Master Project Code List'!$A$4:$A$1204,$A153),"")</f>
        <v>B2524800</v>
      </c>
      <c r="C153" s="17" t="str">
        <f>IFERROR(INDEX('[1]Master Project Code List'!$B$4:$B$1204,$A153),"")</f>
        <v>A082: Parkview, Church Lane, Arborfield, Reading, RG2 9HX</v>
      </c>
      <c r="D153" s="17" t="str">
        <f>IFERROR(INDEX('[1]Master Project Code List'!$A$4:$A$1204,$A153),"")</f>
        <v>B2524800</v>
      </c>
      <c r="E153" s="17" t="str">
        <f>IFERROR(INDEX('[1]Master Project Code List'!$C$4:$C$1204,$A153),"")</f>
        <v>XNIR</v>
      </c>
    </row>
    <row r="154" spans="1:5" hidden="1" outlineLevel="1">
      <c r="A154" s="2">
        <v>153</v>
      </c>
      <c r="B154" s="17" t="str">
        <f>IFERROR(INDEX('[1]Master Project Code List'!$A$4:$A$1204,$A154),"")</f>
        <v>B2524900</v>
      </c>
      <c r="C154" s="17" t="str">
        <f>IFERROR(INDEX('[1]Master Project Code List'!$B$4:$B$1204,$A154),"")</f>
        <v>A083: South Lodge, Church Lane, Arborfield, Reading, RG2 9HY</v>
      </c>
      <c r="D154" s="17" t="str">
        <f>IFERROR(INDEX('[1]Master Project Code List'!$A$4:$A$1204,$A154),"")</f>
        <v>B2524900</v>
      </c>
      <c r="E154" s="17" t="str">
        <f>IFERROR(INDEX('[1]Master Project Code List'!$C$4:$C$1204,$A154),"")</f>
        <v>XNIR</v>
      </c>
    </row>
    <row r="155" spans="1:5" hidden="1" outlineLevel="1">
      <c r="A155" s="2">
        <v>154</v>
      </c>
      <c r="B155" s="17" t="str">
        <f>IFERROR(INDEX('[1]Master Project Code List'!$A$4:$A$1204,$A155),"")</f>
        <v>B3073700</v>
      </c>
      <c r="C155" s="17" t="str">
        <f>IFERROR(INDEX('[1]Master Project Code List'!$B$4:$B$1204,$A155),"")</f>
        <v>A102: High Bay Barn, High Copse Farm, Hyde End Road, Shinfield, Reading RG2 9ES</v>
      </c>
      <c r="D155" s="17" t="str">
        <f>IFERROR(INDEX('[1]Master Project Code List'!$A$4:$A$1204,$A155),"")</f>
        <v>B3073700</v>
      </c>
      <c r="E155" s="17" t="str">
        <f>IFERROR(INDEX('[1]Master Project Code List'!$C$4:$C$1204,$A155),"")</f>
        <v>XNIR</v>
      </c>
    </row>
    <row r="156" spans="1:5" hidden="1" outlineLevel="1">
      <c r="A156" s="2">
        <v>155</v>
      </c>
      <c r="B156" s="17" t="str">
        <f>IFERROR(INDEX('[1]Master Project Code List'!$A$4:$A$1204,$A156),"")</f>
        <v>B3073800</v>
      </c>
      <c r="C156" s="17" t="str">
        <f>IFERROR(INDEX('[1]Master Project Code List'!$B$4:$B$1204,$A156),"")</f>
        <v xml:space="preserve">A103: Former Silo Link Barn, Former Milk Marketing Board Buildings, High Copse Farm, Hyde End Road, Shinfield, Reading RG2 9ES </v>
      </c>
      <c r="D156" s="17" t="str">
        <f>IFERROR(INDEX('[1]Master Project Code List'!$A$4:$A$1204,$A156),"")</f>
        <v>B3073800</v>
      </c>
      <c r="E156" s="17" t="str">
        <f>IFERROR(INDEX('[1]Master Project Code List'!$C$4:$C$1204,$A156),"")</f>
        <v>XNIR</v>
      </c>
    </row>
    <row r="157" spans="1:5" hidden="1" outlineLevel="1">
      <c r="A157" s="2">
        <v>156</v>
      </c>
      <c r="B157" s="17" t="str">
        <f>IFERROR(INDEX('[1]Master Project Code List'!$A$4:$A$1204,$A157),"")</f>
        <v>B3076200</v>
      </c>
      <c r="C157" s="17" t="str">
        <f>IFERROR(INDEX('[1]Master Project Code List'!$B$4:$B$1204,$A157),"")</f>
        <v>A127: Parrot Farm Barn, Arborfield Road, Shinfield, Reading, RG2 9EA</v>
      </c>
      <c r="D157" s="17" t="str">
        <f>IFERROR(INDEX('[1]Master Project Code List'!$A$4:$A$1204,$A157),"")</f>
        <v>B3076200</v>
      </c>
      <c r="E157" s="17" t="str">
        <f>IFERROR(INDEX('[1]Master Project Code List'!$C$4:$C$1204,$A157),"")</f>
        <v>XNIR</v>
      </c>
    </row>
    <row r="158" spans="1:5" hidden="1" outlineLevel="1">
      <c r="A158" s="2">
        <v>157</v>
      </c>
      <c r="B158" s="17" t="str">
        <f>IFERROR(INDEX('[1]Master Project Code List'!$A$4:$A$1204,$A158),"")</f>
        <v>B3076300</v>
      </c>
      <c r="C158" s="17" t="str">
        <f>IFERROR(INDEX('[1]Master Project Code List'!$B$4:$B$1204,$A158),"")</f>
        <v>A128: Parrot Farm Cow Shed, Arborfield Road, Shinfield, Reading, RG2 9EA</v>
      </c>
      <c r="D158" s="17" t="str">
        <f>IFERROR(INDEX('[1]Master Project Code List'!$A$4:$A$1204,$A158),"")</f>
        <v>B3076300</v>
      </c>
      <c r="E158" s="17" t="str">
        <f>IFERROR(INDEX('[1]Master Project Code List'!$C$4:$C$1204,$A158),"")</f>
        <v>XNIR</v>
      </c>
    </row>
    <row r="159" spans="1:5" hidden="1" outlineLevel="1">
      <c r="A159" s="2">
        <v>158</v>
      </c>
      <c r="B159" s="17" t="str">
        <f>IFERROR(INDEX('[1]Master Project Code List'!$A$4:$A$1204,$A159),"")</f>
        <v>B3079400</v>
      </c>
      <c r="C159" s="17" t="str">
        <f>IFERROR(INDEX('[1]Master Project Code List'!$B$4:$B$1204,$A159),"")</f>
        <v>A146: Wyverley Boar Stud Office/Mess/Laboratory, Hyde End Road, Shinfield, Reading, RG2 9EP</v>
      </c>
      <c r="D159" s="17" t="str">
        <f>IFERROR(INDEX('[1]Master Project Code List'!$A$4:$A$1204,$A159),"")</f>
        <v>B3079400</v>
      </c>
      <c r="E159" s="17" t="str">
        <f>IFERROR(INDEX('[1]Master Project Code List'!$C$4:$C$1204,$A159),"")</f>
        <v>XNIR</v>
      </c>
    </row>
    <row r="160" spans="1:5" hidden="1" outlineLevel="1">
      <c r="A160" s="2">
        <v>159</v>
      </c>
      <c r="B160" s="17" t="str">
        <f>IFERROR(INDEX('[1]Master Project Code List'!$A$4:$A$1204,$A160),"")</f>
        <v>B3079500</v>
      </c>
      <c r="C160" s="17" t="str">
        <f>IFERROR(INDEX('[1]Master Project Code List'!$B$4:$B$1204,$A160),"")</f>
        <v>A147: Wyverley Boar Stud Pig Barn, Hyde End Road, Shinfield, Reading, RG2 9EP</v>
      </c>
      <c r="D160" s="17" t="str">
        <f>IFERROR(INDEX('[1]Master Project Code List'!$A$4:$A$1204,$A160),"")</f>
        <v>B3079500</v>
      </c>
      <c r="E160" s="17" t="str">
        <f>IFERROR(INDEX('[1]Master Project Code List'!$C$4:$C$1204,$A160),"")</f>
        <v>XNIR</v>
      </c>
    </row>
    <row r="161" spans="1:5" hidden="1" outlineLevel="1">
      <c r="A161" s="2">
        <v>160</v>
      </c>
      <c r="B161" s="17" t="str">
        <f>IFERROR(INDEX('[1]Master Project Code List'!$A$4:$A$1204,$A161),"")</f>
        <v>B3079600</v>
      </c>
      <c r="C161" s="17" t="str">
        <f>IFERROR(INDEX('[1]Master Project Code List'!$B$4:$B$1204,$A161),"")</f>
        <v>A148: Wyverley Boar Stud Livestock Stalls, Hyde End Road, Shinfield, Reading, RG2 9EP</v>
      </c>
      <c r="D161" s="17" t="str">
        <f>IFERROR(INDEX('[1]Master Project Code List'!$A$4:$A$1204,$A161),"")</f>
        <v>B3079600</v>
      </c>
      <c r="E161" s="17" t="str">
        <f>IFERROR(INDEX('[1]Master Project Code List'!$C$4:$C$1204,$A161),"")</f>
        <v>XNIR</v>
      </c>
    </row>
    <row r="162" spans="1:5" hidden="1" outlineLevel="1">
      <c r="A162" s="2">
        <v>161</v>
      </c>
      <c r="B162" s="17" t="str">
        <f>IFERROR(INDEX('[1]Master Project Code List'!$A$4:$A$1204,$A162),"")</f>
        <v>B3079700</v>
      </c>
      <c r="C162" s="17" t="str">
        <f>IFERROR(INDEX('[1]Master Project Code List'!$B$4:$B$1204,$A162),"")</f>
        <v>A149: Wyverley Boar Stud Pigsty, Hyde End Road, Shinfield, Reading, RG2 9EP</v>
      </c>
      <c r="D162" s="17" t="str">
        <f>IFERROR(INDEX('[1]Master Project Code List'!$A$4:$A$1204,$A162),"")</f>
        <v>B3079700</v>
      </c>
      <c r="E162" s="17" t="str">
        <f>IFERROR(INDEX('[1]Master Project Code List'!$C$4:$C$1204,$A162),"")</f>
        <v>XNIR</v>
      </c>
    </row>
    <row r="163" spans="1:5" hidden="1" outlineLevel="1">
      <c r="A163" s="2">
        <v>162</v>
      </c>
      <c r="B163" s="17" t="str">
        <f>IFERROR(INDEX('[1]Master Project Code List'!$A$4:$A$1204,$A163),"")</f>
        <v>B3278300</v>
      </c>
      <c r="C163" s="17" t="str">
        <f>IFERROR(INDEX('[1]Master Project Code List'!$B$4:$B$1204,$A163),"")</f>
        <v>A207: Houndsmoor, Hyde End Road, Spencers Wood, Reading, RG7 1BG</v>
      </c>
      <c r="D163" s="17" t="str">
        <f>IFERROR(INDEX('[1]Master Project Code List'!$A$4:$A$1204,$A163),"")</f>
        <v>B3278300</v>
      </c>
      <c r="E163" s="17" t="str">
        <f>IFERROR(INDEX('[1]Master Project Code List'!$C$4:$C$1204,$A163),"")</f>
        <v>BAFQ</v>
      </c>
    </row>
    <row r="164" spans="1:5" hidden="1" outlineLevel="1">
      <c r="A164" s="2">
        <v>163</v>
      </c>
      <c r="B164" s="17" t="str">
        <f>IFERROR(INDEX('[1]Master Project Code List'!$A$4:$A$1204,$A164),"")</f>
        <v>B3400851</v>
      </c>
      <c r="C164" s="17" t="str">
        <f>IFERROR(INDEX('[1]Master Project Code List'!$B$4:$B$1204,$A164),"")</f>
        <v>A209: Langley Mead, Loddon SANG, Hyde End Road, Shinfield, Reading</v>
      </c>
      <c r="D164" s="17" t="str">
        <f>IFERROR(INDEX('[1]Master Project Code List'!$A$4:$A$1204,$A164),"")</f>
        <v>B3400851</v>
      </c>
      <c r="E164" s="17" t="str">
        <f>IFERROR(INDEX('[1]Master Project Code List'!$C$4:$C$1204,$A164),"")</f>
        <v>XNIR</v>
      </c>
    </row>
    <row r="165" spans="1:5" hidden="1" outlineLevel="1">
      <c r="A165" s="2">
        <v>164</v>
      </c>
      <c r="B165" s="17" t="str">
        <f>IFERROR(INDEX('[1]Master Project Code List'!$A$4:$A$1204,$A165),"")</f>
        <v>B2522805</v>
      </c>
      <c r="C165" s="17" t="str">
        <f>IFERROR(INDEX('[1]Master Project Code List'!$B$4:$B$1204,$A165),"")</f>
        <v>A210: No. 1 Grange Lodge, Cutbush Lane, Shinfield, RG2 9AF</v>
      </c>
      <c r="D165" s="17" t="str">
        <f>IFERROR(INDEX('[1]Master Project Code List'!$A$4:$A$1204,$A165),"")</f>
        <v>B2522805</v>
      </c>
      <c r="E165" s="17" t="str">
        <f>IFERROR(INDEX('[1]Master Project Code List'!$C$4:$C$1204,$A165),"")</f>
        <v>BAFQ</v>
      </c>
    </row>
    <row r="166" spans="1:5" hidden="1" outlineLevel="1">
      <c r="A166" s="2">
        <v>165</v>
      </c>
      <c r="B166" s="17" t="str">
        <f>IFERROR(INDEX('[1]Master Project Code List'!$A$4:$A$1204,$A166),"")</f>
        <v>B2522806</v>
      </c>
      <c r="C166" s="17" t="str">
        <f>IFERROR(INDEX('[1]Master Project Code List'!$B$4:$B$1204,$A166),"")</f>
        <v>A211: No. 2 Grange Lodge, Cutbush Lane, Shinfield, RG2 9AF</v>
      </c>
      <c r="D166" s="17" t="str">
        <f>IFERROR(INDEX('[1]Master Project Code List'!$A$4:$A$1204,$A166),"")</f>
        <v>B2522806</v>
      </c>
      <c r="E166" s="17" t="str">
        <f>IFERROR(INDEX('[1]Master Project Code List'!$C$4:$C$1204,$A166),"")</f>
        <v>BAFQ</v>
      </c>
    </row>
    <row r="167" spans="1:5" hidden="1" outlineLevel="1">
      <c r="A167" s="2">
        <v>166</v>
      </c>
      <c r="B167" s="17" t="str">
        <f>IFERROR(INDEX('[1]Master Project Code List'!$A$4:$A$1204,$A167),"")</f>
        <v>B2522807</v>
      </c>
      <c r="C167" s="17" t="str">
        <f>IFERROR(INDEX('[1]Master Project Code List'!$B$4:$B$1204,$A167),"")</f>
        <v>A212: No. 3 Grange Lodge, Cutbush Lane, Shinfield, RG2 9AF</v>
      </c>
      <c r="D167" s="17" t="str">
        <f>IFERROR(INDEX('[1]Master Project Code List'!$A$4:$A$1204,$A167),"")</f>
        <v>B2522807</v>
      </c>
      <c r="E167" s="17" t="str">
        <f>IFERROR(INDEX('[1]Master Project Code List'!$C$4:$C$1204,$A167),"")</f>
        <v>BAFQ</v>
      </c>
    </row>
    <row r="168" spans="1:5" hidden="1" outlineLevel="1">
      <c r="A168" s="2">
        <v>167</v>
      </c>
      <c r="B168" s="17" t="str">
        <f>IFERROR(INDEX('[1]Master Project Code List'!$A$4:$A$1204,$A168),"")</f>
        <v>B2522808</v>
      </c>
      <c r="C168" s="17" t="str">
        <f>IFERROR(INDEX('[1]Master Project Code List'!$B$4:$B$1204,$A168),"")</f>
        <v>A213: No. 4 Grange Lodge, Cutbush Lane, Shinfield, RG2 9AF</v>
      </c>
      <c r="D168" s="17" t="str">
        <f>IFERROR(INDEX('[1]Master Project Code List'!$A$4:$A$1204,$A168),"")</f>
        <v>B2522808</v>
      </c>
      <c r="E168" s="17" t="str">
        <f>IFERROR(INDEX('[1]Master Project Code List'!$C$4:$C$1204,$A168),"")</f>
        <v>BAFQ</v>
      </c>
    </row>
    <row r="169" spans="1:5" hidden="1" outlineLevel="1">
      <c r="A169" s="2">
        <v>168</v>
      </c>
      <c r="B169" s="17" t="str">
        <f>IFERROR(INDEX('[1]Master Project Code List'!$A$4:$A$1204,$A169),"")</f>
        <v>B2522801</v>
      </c>
      <c r="C169" s="17" t="str">
        <f>IFERROR(INDEX('[1]Master Project Code List'!$B$4:$B$1204,$A169),"")</f>
        <v>A214: Manor Site Retained Land, Brookers Site, Brookers Hill, Shinfield, Reading, RG2 9BX</v>
      </c>
      <c r="D169" s="17" t="str">
        <f>IFERROR(INDEX('[1]Master Project Code List'!$A$4:$A$1204,$A169),"")</f>
        <v>B2522801</v>
      </c>
      <c r="E169" s="17" t="str">
        <f>IFERROR(INDEX('[1]Master Project Code List'!$C$4:$C$1204,$A169),"")</f>
        <v>XNIR</v>
      </c>
    </row>
    <row r="170" spans="1:5" hidden="1" outlineLevel="1">
      <c r="A170" s="2">
        <v>169</v>
      </c>
      <c r="B170" s="17" t="str">
        <f>IFERROR(INDEX('[1]Master Project Code List'!$A$4:$A$1204,$A170),"")</f>
        <v>B2522735</v>
      </c>
      <c r="C170" s="17" t="str">
        <f>IFERROR(INDEX('[1]Master Project Code List'!$B$4:$B$1204,$A170),"")</f>
        <v>A215: Upperwood Farm, Cutbush Lane, Shinfield, Reading, RG2 9AA</v>
      </c>
      <c r="D170" s="17" t="str">
        <f>IFERROR(INDEX('[1]Master Project Code List'!$A$4:$A$1204,$A170),"")</f>
        <v>B2522735</v>
      </c>
      <c r="E170" s="17" t="str">
        <f>IFERROR(INDEX('[1]Master Project Code List'!$C$4:$C$1204,$A170),"")</f>
        <v>XRET</v>
      </c>
    </row>
    <row r="171" spans="1:5" hidden="1" outlineLevel="1">
      <c r="A171" s="2">
        <v>170</v>
      </c>
      <c r="B171" s="17" t="str">
        <f>IFERROR(INDEX('[1]Master Project Code List'!$A$4:$A$1204,$A171),"")</f>
        <v>B3400906</v>
      </c>
      <c r="C171" s="17" t="str">
        <f>IFERROR(INDEX('[1]Master Project Code List'!$B$4:$B$1204,$A171),"")</f>
        <v>A220: Ridge SANG, Hyde End Lane, Shinfield, Reading, RG7 1EP</v>
      </c>
      <c r="D171" s="17" t="str">
        <f>IFERROR(INDEX('[1]Master Project Code List'!$A$4:$A$1204,$A171),"")</f>
        <v>B3400906</v>
      </c>
      <c r="E171" s="17" t="str">
        <f>IFERROR(INDEX('[1]Master Project Code List'!$C$4:$C$1204,$A171),"")</f>
        <v>XNIR</v>
      </c>
    </row>
    <row r="172" spans="1:5" hidden="1" outlineLevel="1">
      <c r="A172" s="2">
        <v>171</v>
      </c>
      <c r="B172" s="17" t="str">
        <f>IFERROR(INDEX('[1]Master Project Code List'!$A$4:$A$1204,$A172),"")</f>
        <v>B3400907</v>
      </c>
      <c r="C172" s="17" t="str">
        <f>IFERROR(INDEX('[1]Master Project Code List'!$B$4:$B$1204,$A172),"")</f>
        <v>A223: High Copse Common SANG, Hyde End Road, Shinfield, Reading</v>
      </c>
      <c r="D172" s="17" t="str">
        <f>IFERROR(INDEX('[1]Master Project Code List'!$A$4:$A$1204,$A172),"")</f>
        <v>B3400907</v>
      </c>
      <c r="E172" s="17" t="str">
        <f>IFERROR(INDEX('[1]Master Project Code List'!$C$4:$C$1204,$A172),"")</f>
        <v>XNIR</v>
      </c>
    </row>
    <row r="173" spans="1:5" hidden="1" outlineLevel="1">
      <c r="A173" s="2">
        <v>172</v>
      </c>
      <c r="B173" s="17" t="str">
        <f>IFERROR(INDEX('[1]Master Project Code List'!$A$4:$A$1204,$A173),"")</f>
        <v>B2522736</v>
      </c>
      <c r="C173" s="17" t="str">
        <f>IFERROR(INDEX('[1]Master Project Code List'!$B$4:$B$1204,$A173),"")</f>
        <v>A224: Royal British Legion Clubhouse, School Green, Shinfield, RG2 9EH</v>
      </c>
      <c r="D173" s="17" t="str">
        <f>IFERROR(INDEX('[1]Master Project Code List'!$A$4:$A$1204,$A173),"")</f>
        <v>B2522736</v>
      </c>
      <c r="E173" s="17" t="str">
        <f>IFERROR(INDEX('[1]Master Project Code List'!$C$4:$C$1204,$A173),"")</f>
        <v>BAFQ</v>
      </c>
    </row>
    <row r="174" spans="1:5" hidden="1" outlineLevel="1">
      <c r="A174" s="2">
        <v>173</v>
      </c>
      <c r="B174" s="17" t="str">
        <f>IFERROR(INDEX('[1]Master Project Code List'!$A$4:$A$1204,$A174),"")</f>
        <v>B2525000</v>
      </c>
      <c r="C174" s="17" t="str">
        <f>IFERROR(INDEX('[1]Master Project Code List'!$B$4:$B$1204,$A174),"")</f>
        <v>A800: Wyverley Pig Unit, Hyde End Road, Shinfield, Reading, RG2 9EP</v>
      </c>
      <c r="D174" s="17" t="str">
        <f>IFERROR(INDEX('[1]Master Project Code List'!$A$4:$A$1204,$A174),"")</f>
        <v>B2525000</v>
      </c>
      <c r="E174" s="17" t="str">
        <f>IFERROR(INDEX('[1]Master Project Code List'!$C$4:$C$1204,$A174),"")</f>
        <v>XNIR</v>
      </c>
    </row>
    <row r="175" spans="1:5" hidden="1" outlineLevel="1">
      <c r="A175" s="2">
        <v>174</v>
      </c>
      <c r="B175" s="17" t="str">
        <f>IFERROR(INDEX('[1]Master Project Code List'!$A$4:$A$1204,$A175),"")</f>
        <v>B2525100</v>
      </c>
      <c r="C175" s="17" t="str">
        <f>IFERROR(INDEX('[1]Master Project Code List'!$B$4:$B$1204,$A175),"")</f>
        <v>A801: Millworth Lane Recreational Ground, Shinfield, Reading, RG2 9EN</v>
      </c>
      <c r="D175" s="17" t="str">
        <f>IFERROR(INDEX('[1]Master Project Code List'!$A$4:$A$1204,$A175),"")</f>
        <v>B2525100</v>
      </c>
      <c r="E175" s="17" t="str">
        <f>IFERROR(INDEX('[1]Master Project Code List'!$C$4:$C$1204,$A175),"")</f>
        <v>XNIR</v>
      </c>
    </row>
    <row r="176" spans="1:5" hidden="1" outlineLevel="1">
      <c r="A176" s="2">
        <v>175</v>
      </c>
      <c r="B176" s="17" t="str">
        <f>IFERROR(INDEX('[1]Master Project Code List'!$A$4:$A$1204,$A176),"")</f>
        <v>A3096606</v>
      </c>
      <c r="C176" s="17" t="str">
        <f>IFERROR(INDEX('[1]Master Project Code List'!$B$4:$B$1204,$A176),"")</f>
        <v>A802 - Betty Grove Land, Sindlesham, Berkshire, RG41 5DR</v>
      </c>
      <c r="D176" s="17" t="str">
        <f>IFERROR(INDEX('[1]Master Project Code List'!$A$4:$A$1204,$A176),"")</f>
        <v>A3096606</v>
      </c>
      <c r="E176" s="17" t="str">
        <f>IFERROR(INDEX('[1]Master Project Code List'!$C$4:$C$1204,$A176),"")</f>
        <v>FBFP</v>
      </c>
    </row>
    <row r="177" spans="1:5" hidden="1" outlineLevel="1">
      <c r="A177" s="2">
        <v>176</v>
      </c>
      <c r="B177" s="17" t="str">
        <f>IFERROR(INDEX('[1]Master Project Code List'!$A$4:$A$1204,$A177),"")</f>
        <v>A3096607</v>
      </c>
      <c r="C177" s="17" t="str">
        <f>IFERROR(INDEX('[1]Master Project Code List'!$B$4:$B$1204,$A177),"")</f>
        <v>A803 - The Firs, Carters Hill, Aborfield, Reading, RG2 9JJ</v>
      </c>
      <c r="D177" s="17" t="str">
        <f>IFERROR(INDEX('[1]Master Project Code List'!$A$4:$A$1204,$A177),"")</f>
        <v>A3096607</v>
      </c>
      <c r="E177" s="17" t="str">
        <f>IFERROR(INDEX('[1]Master Project Code List'!$C$4:$C$1204,$A177),"")</f>
        <v>FBFP</v>
      </c>
    </row>
    <row r="178" spans="1:5" hidden="1" outlineLevel="1">
      <c r="A178" s="2">
        <v>177</v>
      </c>
      <c r="B178" s="17" t="str">
        <f>IFERROR(INDEX('[1]Master Project Code List'!$A$4:$A$1204,$A178),"")</f>
        <v>B2525200</v>
      </c>
      <c r="C178" s="17" t="str">
        <f>IFERROR(INDEX('[1]Master Project Code List'!$B$4:$B$1204,$A178),"")</f>
        <v>A804: Carters Hill Land Grazing Land (0.25 acres), land adjacent to The Firs and Park Farm, Carters Hill, Arborfield, RG2 9JJ</v>
      </c>
      <c r="D178" s="17" t="str">
        <f>IFERROR(INDEX('[1]Master Project Code List'!$A$4:$A$1204,$A178),"")</f>
        <v>B2525200</v>
      </c>
      <c r="E178" s="17" t="str">
        <f>IFERROR(INDEX('[1]Master Project Code List'!$C$4:$C$1204,$A178),"")</f>
        <v>XNIR</v>
      </c>
    </row>
    <row r="179" spans="1:5" hidden="1" outlineLevel="1">
      <c r="A179" s="2">
        <v>178</v>
      </c>
      <c r="B179" s="17" t="str">
        <f>IFERROR(INDEX('[1]Master Project Code List'!$A$4:$A$1204,$A179),"")</f>
        <v>B2525300</v>
      </c>
      <c r="C179" s="17" t="str">
        <f>IFERROR(INDEX('[1]Master Project Code List'!$B$4:$B$1204,$A179),"")</f>
        <v>A805: River Loddon, Hall Farm, Arborfield, Reading</v>
      </c>
      <c r="D179" s="17" t="str">
        <f>IFERROR(INDEX('[1]Master Project Code List'!$A$4:$A$1204,$A179),"")</f>
        <v>B2525300</v>
      </c>
      <c r="E179" s="17" t="str">
        <f>IFERROR(INDEX('[1]Master Project Code List'!$C$4:$C$1204,$A179),"")</f>
        <v>XNIR</v>
      </c>
    </row>
    <row r="180" spans="1:5" hidden="1" outlineLevel="1">
      <c r="A180" s="2">
        <v>179</v>
      </c>
      <c r="B180" s="17" t="str">
        <f>IFERROR(INDEX('[1]Master Project Code List'!$A$4:$A$1204,$A180),"")</f>
        <v>B2525400</v>
      </c>
      <c r="C180" s="17" t="str">
        <f>IFERROR(INDEX('[1]Master Project Code List'!$B$4:$B$1204,$A180),"")</f>
        <v>A806: Land at the Old Gravel Pits, Shinfield</v>
      </c>
      <c r="D180" s="17" t="str">
        <f>IFERROR(INDEX('[1]Master Project Code List'!$A$4:$A$1204,$A180),"")</f>
        <v>B2525400</v>
      </c>
      <c r="E180" s="17" t="str">
        <f>IFERROR(INDEX('[1]Master Project Code List'!$C$4:$C$1204,$A180),"")</f>
        <v>XNIR</v>
      </c>
    </row>
    <row r="181" spans="1:5" hidden="1" outlineLevel="1">
      <c r="A181" s="2">
        <v>180</v>
      </c>
      <c r="B181" s="17" t="str">
        <f>IFERROR(INDEX('[1]Master Project Code List'!$A$4:$A$1204,$A181),"")</f>
        <v>B2516000</v>
      </c>
      <c r="C181" s="17" t="str">
        <f>IFERROR(INDEX('[1]Master Project Code List'!$B$4:$B$1204,$A181),"")</f>
        <v>A808: Telefonica, Lane End Farm (aerials), Cutbush Lane, Reading,</v>
      </c>
      <c r="D181" s="17" t="str">
        <f>IFERROR(INDEX('[1]Master Project Code List'!$A$4:$A$1204,$A181),"")</f>
        <v>B2516000</v>
      </c>
      <c r="E181" s="17" t="str">
        <f>IFERROR(INDEX('[1]Master Project Code List'!$C$4:$C$1204,$A181),"")</f>
        <v>BAFQ</v>
      </c>
    </row>
    <row r="182" spans="1:5" hidden="1" outlineLevel="1">
      <c r="A182" s="2">
        <v>181</v>
      </c>
      <c r="B182" s="17" t="str">
        <f>IFERROR(INDEX('[1]Master Project Code List'!$A$4:$A$1204,$A182),"")</f>
        <v>B2525500</v>
      </c>
      <c r="C182" s="17" t="str">
        <f>IFERROR(INDEX('[1]Master Project Code List'!$B$4:$B$1204,$A182),"")</f>
        <v>A809: Paddock Land, Arborfield Hall Farm, CEDAR, The University of Reading, Intra-School Department of Agriculture, Arborfield Hall Farm, Church Lane, Arborfield, Berkshire, RG2 9HX</v>
      </c>
      <c r="D182" s="17" t="str">
        <f>IFERROR(INDEX('[1]Master Project Code List'!$A$4:$A$1204,$A182),"")</f>
        <v>B2525500</v>
      </c>
      <c r="E182" s="17" t="str">
        <f>IFERROR(INDEX('[1]Master Project Code List'!$C$4:$C$1204,$A182),"")</f>
        <v>XNIR</v>
      </c>
    </row>
    <row r="183" spans="1:5" hidden="1" outlineLevel="1">
      <c r="A183" s="2">
        <v>182</v>
      </c>
      <c r="B183" s="17" t="str">
        <f>IFERROR(INDEX('[1]Master Project Code List'!$A$4:$A$1204,$A183),"")</f>
        <v>A3096614</v>
      </c>
      <c r="C183" s="17" t="str">
        <f>IFERROR(INDEX('[1]Master Project Code List'!$B$4:$B$1204,$A183),"")</f>
        <v>A811 - Carters Hill Grazing Land, Carters Hill, Aborfield, Reading, RG2 9JJ</v>
      </c>
      <c r="D183" s="17" t="str">
        <f>IFERROR(INDEX('[1]Master Project Code List'!$A$4:$A$1204,$A183),"")</f>
        <v>A3096614</v>
      </c>
      <c r="E183" s="17" t="str">
        <f>IFERROR(INDEX('[1]Master Project Code List'!$C$4:$C$1204,$A183),"")</f>
        <v>FBFP</v>
      </c>
    </row>
    <row r="184" spans="1:5" hidden="1" outlineLevel="1">
      <c r="A184" s="2">
        <v>183</v>
      </c>
      <c r="B184" s="17" t="str">
        <f>IFERROR(INDEX('[1]Master Project Code List'!$A$4:$A$1204,$A184),"")</f>
        <v>B3049700</v>
      </c>
      <c r="C184" s="17" t="str">
        <f>IFERROR(INDEX('[1]Master Project Code List'!$B$4:$B$1204,$A184),"")</f>
        <v>A814: Garden land adjoining 17 The Manor, Shinfield, Reading, RG2 9DP</v>
      </c>
      <c r="D184" s="17" t="str">
        <f>IFERROR(INDEX('[1]Master Project Code List'!$A$4:$A$1204,$A184),"")</f>
        <v>B3049700</v>
      </c>
      <c r="E184" s="17" t="str">
        <f>IFERROR(INDEX('[1]Master Project Code List'!$C$4:$C$1204,$A184),"")</f>
        <v>XNIR</v>
      </c>
    </row>
    <row r="185" spans="1:5" hidden="1" outlineLevel="1">
      <c r="A185" s="2">
        <v>184</v>
      </c>
      <c r="B185" s="17" t="str">
        <f>IFERROR(INDEX('[1]Master Project Code List'!$A$4:$A$1204,$A185),"")</f>
        <v>B3272100</v>
      </c>
      <c r="C185" s="17" t="str">
        <f>IFERROR(INDEX('[1]Master Project Code List'!$B$4:$B$1204,$A185),"")</f>
        <v>A815: Land (0.41 hectare (1.02 acres)) off Hyde End Lane Ryeish Green Reading Berkshire</v>
      </c>
      <c r="D185" s="17" t="str">
        <f>IFERROR(INDEX('[1]Master Project Code List'!$A$4:$A$1204,$A185),"")</f>
        <v>B3272100</v>
      </c>
      <c r="E185" s="17" t="str">
        <f>IFERROR(INDEX('[1]Master Project Code List'!$C$4:$C$1204,$A185),"")</f>
        <v>XNIR</v>
      </c>
    </row>
    <row r="186" spans="1:5" hidden="1" outlineLevel="1">
      <c r="A186" s="2">
        <v>185</v>
      </c>
      <c r="B186" s="17" t="str">
        <f>IFERROR(INDEX('[1]Master Project Code List'!$A$4:$A$1204,$A186),"")</f>
        <v>B3137800</v>
      </c>
      <c r="C186" s="17" t="str">
        <f>IFERROR(INDEX('[1]Master Project Code List'!$B$4:$B$1204,$A186),"")</f>
        <v>A816: A171,Biological Sciences Plant &amp; Machinery Store, Cutbush Lane, Shinfield, Reading, RG2 9AF</v>
      </c>
      <c r="D186" s="17" t="str">
        <f>IFERROR(INDEX('[1]Master Project Code List'!$A$4:$A$1204,$A186),"")</f>
        <v>B3137800</v>
      </c>
      <c r="E186" s="17" t="str">
        <f>IFERROR(INDEX('[1]Master Project Code List'!$C$4:$C$1204,$A186),"")</f>
        <v>XRET</v>
      </c>
    </row>
    <row r="187" spans="1:5" hidden="1" outlineLevel="1">
      <c r="A187" s="2">
        <v>186</v>
      </c>
      <c r="B187" s="17" t="str">
        <f>IFERROR(INDEX('[1]Master Project Code List'!$A$4:$A$1204,$A187),"")</f>
        <v>B3137900</v>
      </c>
      <c r="C187" s="17" t="str">
        <f>IFERROR(INDEX('[1]Master Project Code List'!$B$4:$B$1204,$A187),"")</f>
        <v>A816: A172, Biological Sciences Plant Store,Lab &amp; Offices, Cutbush Lane, Shinfield, Reading, RG2 9AF</v>
      </c>
      <c r="D187" s="17" t="str">
        <f>IFERROR(INDEX('[1]Master Project Code List'!$A$4:$A$1204,$A187),"")</f>
        <v>B3137900</v>
      </c>
      <c r="E187" s="17" t="str">
        <f>IFERROR(INDEX('[1]Master Project Code List'!$C$4:$C$1204,$A187),"")</f>
        <v>XRET</v>
      </c>
    </row>
    <row r="188" spans="1:5" hidden="1" outlineLevel="1">
      <c r="A188" s="2">
        <v>187</v>
      </c>
      <c r="B188" s="17" t="str">
        <f>IFERROR(INDEX('[1]Master Project Code List'!$A$4:$A$1204,$A188),"")</f>
        <v>B3138000</v>
      </c>
      <c r="C188" s="17" t="str">
        <f>IFERROR(INDEX('[1]Master Project Code List'!$B$4:$B$1204,$A188),"")</f>
        <v>A816: A173, Biological Sciences Mess Room, Toliets &amp; Office, Cutbush Lane, Shinfield, Reading, RG2 9AF</v>
      </c>
      <c r="D188" s="17" t="str">
        <f>IFERROR(INDEX('[1]Master Project Code List'!$A$4:$A$1204,$A188),"")</f>
        <v>B3138000</v>
      </c>
      <c r="E188" s="17" t="str">
        <f>IFERROR(INDEX('[1]Master Project Code List'!$C$4:$C$1204,$A188),"")</f>
        <v>XRET</v>
      </c>
    </row>
    <row r="189" spans="1:5" hidden="1" outlineLevel="1">
      <c r="A189" s="2">
        <v>188</v>
      </c>
      <c r="B189" s="17" t="str">
        <f>IFERROR(INDEX('[1]Master Project Code List'!$A$4:$A$1204,$A189),"")</f>
        <v>B3138100</v>
      </c>
      <c r="C189" s="17" t="str">
        <f>IFERROR(INDEX('[1]Master Project Code List'!$B$4:$B$1204,$A189),"")</f>
        <v>A816: A174, Biological Sciences Lean to Storage, Cutbush Lane, Shinfield, Reading, RG2 9AF</v>
      </c>
      <c r="D189" s="17" t="str">
        <f>IFERROR(INDEX('[1]Master Project Code List'!$A$4:$A$1204,$A189),"")</f>
        <v>B3138100</v>
      </c>
      <c r="E189" s="17" t="str">
        <f>IFERROR(INDEX('[1]Master Project Code List'!$C$4:$C$1204,$A189),"")</f>
        <v>XRET</v>
      </c>
    </row>
    <row r="190" spans="1:5" hidden="1" outlineLevel="1">
      <c r="A190" s="2">
        <v>189</v>
      </c>
      <c r="B190" s="17" t="str">
        <f>IFERROR(INDEX('[1]Master Project Code List'!$A$4:$A$1204,$A190),"")</f>
        <v>B3138200</v>
      </c>
      <c r="C190" s="17" t="str">
        <f>IFERROR(INDEX('[1]Master Project Code List'!$B$4:$B$1204,$A190),"")</f>
        <v>A816: A175,Biological Sciences Storage, Cutbush Lane, Shinfield, Reading, RG2 9AF</v>
      </c>
      <c r="D190" s="17" t="str">
        <f>IFERROR(INDEX('[1]Master Project Code List'!$A$4:$A$1204,$A190),"")</f>
        <v>B3138200</v>
      </c>
      <c r="E190" s="17" t="str">
        <f>IFERROR(INDEX('[1]Master Project Code List'!$C$4:$C$1204,$A190),"")</f>
        <v>XRET</v>
      </c>
    </row>
    <row r="191" spans="1:5" hidden="1" outlineLevel="1">
      <c r="A191" s="2">
        <v>190</v>
      </c>
      <c r="B191" s="17" t="str">
        <f>IFERROR(INDEX('[1]Master Project Code List'!$A$4:$A$1204,$A191),"")</f>
        <v>B3138300</v>
      </c>
      <c r="C191" s="17" t="str">
        <f>IFERROR(INDEX('[1]Master Project Code List'!$B$4:$B$1204,$A191),"")</f>
        <v>A816: A176, Biological Sciences Storage 2, Cutbush Lane, Shinfield, Reading, RG2 9AF</v>
      </c>
      <c r="D191" s="17" t="str">
        <f>IFERROR(INDEX('[1]Master Project Code List'!$A$4:$A$1204,$A191),"")</f>
        <v>B3138300</v>
      </c>
      <c r="E191" s="17" t="str">
        <f>IFERROR(INDEX('[1]Master Project Code List'!$C$4:$C$1204,$A191),"")</f>
        <v>XRET</v>
      </c>
    </row>
    <row r="192" spans="1:5" hidden="1" outlineLevel="1">
      <c r="A192" s="2">
        <v>191</v>
      </c>
      <c r="B192" s="17" t="str">
        <f>IFERROR(INDEX('[1]Master Project Code List'!$A$4:$A$1204,$A192),"")</f>
        <v>B3138400</v>
      </c>
      <c r="C192" s="17" t="str">
        <f>IFERROR(INDEX('[1]Master Project Code List'!$B$4:$B$1204,$A192),"")</f>
        <v>A816: A177, Biological Sciences Chemical Store, Cutbush Lane, Shinfield, Reading, RG2 9AF</v>
      </c>
      <c r="D192" s="17" t="str">
        <f>IFERROR(INDEX('[1]Master Project Code List'!$A$4:$A$1204,$A192),"")</f>
        <v>B3138400</v>
      </c>
      <c r="E192" s="17" t="str">
        <f>IFERROR(INDEX('[1]Master Project Code List'!$C$4:$C$1204,$A192),"")</f>
        <v>XRET</v>
      </c>
    </row>
    <row r="193" spans="1:5" hidden="1" outlineLevel="1">
      <c r="A193" s="2">
        <v>192</v>
      </c>
      <c r="B193" s="17" t="str">
        <f>IFERROR(INDEX('[1]Master Project Code List'!$A$4:$A$1204,$A193),"")</f>
        <v>B3139800</v>
      </c>
      <c r="C193" s="17" t="str">
        <f>IFERROR(INDEX('[1]Master Project Code List'!$B$4:$B$1204,$A193),"")</f>
        <v>A816: A191,Shinfield Grange - Biological Sciences Polytunnel 8, Cutbush Lane, Shinfield, Reading, RG2 9AF</v>
      </c>
      <c r="D193" s="17" t="str">
        <f>IFERROR(INDEX('[1]Master Project Code List'!$A$4:$A$1204,$A193),"")</f>
        <v>B3139800</v>
      </c>
      <c r="E193" s="17" t="str">
        <f>IFERROR(INDEX('[1]Master Project Code List'!$C$4:$C$1204,$A193),"")</f>
        <v>XRET</v>
      </c>
    </row>
    <row r="194" spans="1:5" hidden="1" outlineLevel="1">
      <c r="A194" s="2">
        <v>193</v>
      </c>
      <c r="B194" s="17" t="str">
        <f>IFERROR(INDEX('[1]Master Project Code List'!$A$4:$A$1204,$A194),"")</f>
        <v>B3139900</v>
      </c>
      <c r="C194" s="17" t="str">
        <f>IFERROR(INDEX('[1]Master Project Code List'!$B$4:$B$1204,$A194),"")</f>
        <v>A816: A192, Shinfield Grange - Storage and Switchgear, Cutbush Lane, Shinfield, Reading, RG2 9AF</v>
      </c>
      <c r="D194" s="17" t="str">
        <f>IFERROR(INDEX('[1]Master Project Code List'!$A$4:$A$1204,$A194),"")</f>
        <v>B3139900</v>
      </c>
      <c r="E194" s="17" t="str">
        <f>IFERROR(INDEX('[1]Master Project Code List'!$C$4:$C$1204,$A194),"")</f>
        <v>XRET</v>
      </c>
    </row>
    <row r="195" spans="1:5" hidden="1" outlineLevel="1">
      <c r="A195" s="2">
        <v>194</v>
      </c>
      <c r="B195" s="17" t="str">
        <f>IFERROR(INDEX('[1]Master Project Code List'!$A$4:$A$1204,$A195),"")</f>
        <v>B3140000</v>
      </c>
      <c r="C195" s="17" t="str">
        <f>IFERROR(INDEX('[1]Master Project Code List'!$B$4:$B$1204,$A195),"")</f>
        <v>A816: A193, Shinfield Grange - Polytunnel 9, Cutbush Lane, Shinfield, Reading, RG2 9AF</v>
      </c>
      <c r="D195" s="17" t="str">
        <f>IFERROR(INDEX('[1]Master Project Code List'!$A$4:$A$1204,$A195),"")</f>
        <v>B3140000</v>
      </c>
      <c r="E195" s="17" t="str">
        <f>IFERROR(INDEX('[1]Master Project Code List'!$C$4:$C$1204,$A195),"")</f>
        <v>XRET</v>
      </c>
    </row>
    <row r="196" spans="1:5" hidden="1" outlineLevel="1">
      <c r="A196" s="2">
        <v>195</v>
      </c>
      <c r="B196" s="17" t="str">
        <f>IFERROR(INDEX('[1]Master Project Code List'!$A$4:$A$1204,$A196),"")</f>
        <v>B3140100</v>
      </c>
      <c r="C196" s="17" t="str">
        <f>IFERROR(INDEX('[1]Master Project Code List'!$B$4:$B$1204,$A196),"")</f>
        <v>A816: A194, Shinfield Grange - Polytunnel 10, Cutbush Lane, Shinfield, Reading, RG2 9AF</v>
      </c>
      <c r="D196" s="17" t="str">
        <f>IFERROR(INDEX('[1]Master Project Code List'!$A$4:$A$1204,$A196),"")</f>
        <v>B3140100</v>
      </c>
      <c r="E196" s="17" t="str">
        <f>IFERROR(INDEX('[1]Master Project Code List'!$C$4:$C$1204,$A196),"")</f>
        <v>XRET</v>
      </c>
    </row>
    <row r="197" spans="1:5" hidden="1" outlineLevel="1">
      <c r="A197" s="2">
        <v>196</v>
      </c>
      <c r="B197" s="17" t="str">
        <f>IFERROR(INDEX('[1]Master Project Code List'!$A$4:$A$1204,$A197),"")</f>
        <v>B3140200</v>
      </c>
      <c r="C197" s="17" t="str">
        <f>IFERROR(INDEX('[1]Master Project Code List'!$B$4:$B$1204,$A197),"")</f>
        <v>A816: A195, Shinfield Grange - Plant Room 4, Cutbush Lane, Shinfield, Reading, RG2 9AF</v>
      </c>
      <c r="D197" s="17" t="str">
        <f>IFERROR(INDEX('[1]Master Project Code List'!$A$4:$A$1204,$A197),"")</f>
        <v>B3140200</v>
      </c>
      <c r="E197" s="17" t="str">
        <f>IFERROR(INDEX('[1]Master Project Code List'!$C$4:$C$1204,$A197),"")</f>
        <v>XRET</v>
      </c>
    </row>
    <row r="198" spans="1:5" hidden="1" outlineLevel="1">
      <c r="A198" s="2">
        <v>197</v>
      </c>
      <c r="B198" s="17" t="str">
        <f>IFERROR(INDEX('[1]Master Project Code List'!$A$4:$A$1204,$A198),"")</f>
        <v>B3400870</v>
      </c>
      <c r="C198" s="17" t="str">
        <f>IFERROR(INDEX('[1]Master Project Code List'!$B$4:$B$1204,$A198),"")</f>
        <v>A816: Old Field Station Site, Cutbush Lane, Shinfield, Reading, RG2 9AF</v>
      </c>
      <c r="D198" s="17" t="str">
        <f>IFERROR(INDEX('[1]Master Project Code List'!$A$4:$A$1204,$A198),"")</f>
        <v>B3400870</v>
      </c>
      <c r="E198" s="17" t="str">
        <f>IFERROR(INDEX('[1]Master Project Code List'!$C$4:$C$1204,$A198),"")</f>
        <v>XRET</v>
      </c>
    </row>
    <row r="199" spans="1:5" hidden="1" outlineLevel="1">
      <c r="A199" s="2">
        <v>198</v>
      </c>
      <c r="B199" s="17" t="str">
        <f>IFERROR(INDEX('[1]Master Project Code List'!$A$4:$A$1204,$A199),"")</f>
        <v>B3135800</v>
      </c>
      <c r="C199" s="17" t="str">
        <f>IFERROR(INDEX('[1]Master Project Code List'!$B$4:$B$1204,$A199),"")</f>
        <v>A817: A151, PEL Store Room/Meters, Cutbush Lane, Shinfield, Reading, RG2 9AF</v>
      </c>
      <c r="D199" s="17" t="str">
        <f>IFERROR(INDEX('[1]Master Project Code List'!$A$4:$A$1204,$A199),"")</f>
        <v>B3135800</v>
      </c>
      <c r="E199" s="17" t="str">
        <f>IFERROR(INDEX('[1]Master Project Code List'!$C$4:$C$1204,$A199),"")</f>
        <v>XRET</v>
      </c>
    </row>
    <row r="200" spans="1:5" hidden="1" outlineLevel="1">
      <c r="A200" s="2">
        <v>199</v>
      </c>
      <c r="B200" s="17" t="str">
        <f>IFERROR(INDEX('[1]Master Project Code List'!$A$4:$A$1204,$A200),"")</f>
        <v>B3135900</v>
      </c>
      <c r="C200" s="17" t="str">
        <f>IFERROR(INDEX('[1]Master Project Code List'!$B$4:$B$1204,$A200),"")</f>
        <v>A817: A152, PEL Generator Room, Cutbush Lane, Shinfield, Reading, RG2 9AF</v>
      </c>
      <c r="D200" s="17" t="str">
        <f>IFERROR(INDEX('[1]Master Project Code List'!$A$4:$A$1204,$A200),"")</f>
        <v>B3135900</v>
      </c>
      <c r="E200" s="17" t="str">
        <f>IFERROR(INDEX('[1]Master Project Code List'!$C$4:$C$1204,$A200),"")</f>
        <v>XRET</v>
      </c>
    </row>
    <row r="201" spans="1:5" hidden="1" outlineLevel="1">
      <c r="A201" s="2">
        <v>200</v>
      </c>
      <c r="B201" s="17" t="str">
        <f>IFERROR(INDEX('[1]Master Project Code List'!$A$4:$A$1204,$A201),"")</f>
        <v>B3136000</v>
      </c>
      <c r="C201" s="17" t="str">
        <f>IFERROR(INDEX('[1]Master Project Code List'!$B$4:$B$1204,$A201),"")</f>
        <v>A817: A153, PEL Plant Room Sewer Pumps, Cutbush Lane, Shinfield, Reading, RG2 9AF</v>
      </c>
      <c r="D201" s="17" t="str">
        <f>IFERROR(INDEX('[1]Master Project Code List'!$A$4:$A$1204,$A201),"")</f>
        <v>B3136000</v>
      </c>
      <c r="E201" s="17" t="str">
        <f>IFERROR(INDEX('[1]Master Project Code List'!$C$4:$C$1204,$A201),"")</f>
        <v>XRET</v>
      </c>
    </row>
    <row r="202" spans="1:5" hidden="1" outlineLevel="1">
      <c r="A202" s="2">
        <v>201</v>
      </c>
      <c r="B202" s="17" t="str">
        <f>IFERROR(INDEX('[1]Master Project Code List'!$A$4:$A$1204,$A202),"")</f>
        <v>B3136100</v>
      </c>
      <c r="C202" s="17" t="str">
        <f>IFERROR(INDEX('[1]Master Project Code List'!$B$4:$B$1204,$A202),"")</f>
        <v>A817: A154, Shinfield Grange - PEL Storage Building, Cutbush Lane, Shinfield, Reading, RG2 9AF</v>
      </c>
      <c r="D202" s="17" t="str">
        <f>IFERROR(INDEX('[1]Master Project Code List'!$A$4:$A$1204,$A202),"")</f>
        <v>B3136100</v>
      </c>
      <c r="E202" s="17" t="str">
        <f>IFERROR(INDEX('[1]Master Project Code List'!$C$4:$C$1204,$A202),"")</f>
        <v>XRET</v>
      </c>
    </row>
    <row r="203" spans="1:5" hidden="1" outlineLevel="1">
      <c r="A203" s="2">
        <v>202</v>
      </c>
      <c r="B203" s="17" t="str">
        <f>IFERROR(INDEX('[1]Master Project Code List'!$A$4:$A$1204,$A203),"")</f>
        <v>B3136300</v>
      </c>
      <c r="C203" s="17" t="str">
        <f>IFERROR(INDEX('[1]Master Project Code List'!$B$4:$B$1204,$A203),"")</f>
        <v>A817: A156, PEL Store Room, Cutbush Lane, Shinfield, Reading, RG2 9AF</v>
      </c>
      <c r="D203" s="17" t="str">
        <f>IFERROR(INDEX('[1]Master Project Code List'!$A$4:$A$1204,$A203),"")</f>
        <v>B3136300</v>
      </c>
      <c r="E203" s="17" t="str">
        <f>IFERROR(INDEX('[1]Master Project Code List'!$C$4:$C$1204,$A203),"")</f>
        <v>XRET</v>
      </c>
    </row>
    <row r="204" spans="1:5" hidden="1" outlineLevel="1">
      <c r="A204" s="2">
        <v>203</v>
      </c>
      <c r="B204" s="17" t="str">
        <f>IFERROR(INDEX('[1]Master Project Code List'!$A$4:$A$1204,$A204),"")</f>
        <v>B3136400</v>
      </c>
      <c r="C204" s="17" t="str">
        <f>IFERROR(INDEX('[1]Master Project Code List'!$B$4:$B$1204,$A204),"")</f>
        <v>A817: A157, PEL Stabilising, Cutbush Lane, Shinfield, Reading, RG2 9AF</v>
      </c>
      <c r="D204" s="17" t="str">
        <f>IFERROR(INDEX('[1]Master Project Code List'!$A$4:$A$1204,$A204),"")</f>
        <v>B3136400</v>
      </c>
      <c r="E204" s="17" t="str">
        <f>IFERROR(INDEX('[1]Master Project Code List'!$C$4:$C$1204,$A204),"")</f>
        <v>XRET</v>
      </c>
    </row>
    <row r="205" spans="1:5" hidden="1" outlineLevel="1">
      <c r="A205" s="2">
        <v>204</v>
      </c>
      <c r="B205" s="17" t="str">
        <f>IFERROR(INDEX('[1]Master Project Code List'!$A$4:$A$1204,$A205),"")</f>
        <v>B3136500</v>
      </c>
      <c r="C205" s="17" t="str">
        <f>IFERROR(INDEX('[1]Master Project Code List'!$B$4:$B$1204,$A205),"")</f>
        <v>A817: A158, PEL Storage 1, Cutbush Lane, Shinfield, Reading, RG2 9AF</v>
      </c>
      <c r="D205" s="17" t="str">
        <f>IFERROR(INDEX('[1]Master Project Code List'!$A$4:$A$1204,$A205),"")</f>
        <v>B3136500</v>
      </c>
      <c r="E205" s="17" t="str">
        <f>IFERROR(INDEX('[1]Master Project Code List'!$C$4:$C$1204,$A205),"")</f>
        <v>XRET</v>
      </c>
    </row>
    <row r="206" spans="1:5" hidden="1" outlineLevel="1">
      <c r="A206" s="2">
        <v>205</v>
      </c>
      <c r="B206" s="17" t="str">
        <f>IFERROR(INDEX('[1]Master Project Code List'!$A$4:$A$1204,$A206),"")</f>
        <v>B3136600</v>
      </c>
      <c r="C206" s="17" t="str">
        <f>IFERROR(INDEX('[1]Master Project Code List'!$B$4:$B$1204,$A206),"")</f>
        <v>A817: A159, PEL Toilet Block &amp; Shower, Cutbush Lane, Shinfield, Reading, RG2 9AF</v>
      </c>
      <c r="D206" s="17" t="str">
        <f>IFERROR(INDEX('[1]Master Project Code List'!$A$4:$A$1204,$A206),"")</f>
        <v>B3136600</v>
      </c>
      <c r="E206" s="17" t="str">
        <f>IFERROR(INDEX('[1]Master Project Code List'!$C$4:$C$1204,$A206),"")</f>
        <v>XRET</v>
      </c>
    </row>
    <row r="207" spans="1:5" hidden="1" outlineLevel="1">
      <c r="A207" s="2">
        <v>206</v>
      </c>
      <c r="B207" s="17" t="str">
        <f>IFERROR(INDEX('[1]Master Project Code List'!$A$4:$A$1204,$A207),"")</f>
        <v>B3136800</v>
      </c>
      <c r="C207" s="17" t="str">
        <f>IFERROR(INDEX('[1]Master Project Code List'!$B$4:$B$1204,$A207),"")</f>
        <v>A817: A161: PEL Workshop 1, Cutbush Lane, Shinfield, Reading, RG2 9AF</v>
      </c>
      <c r="D207" s="17" t="str">
        <f>IFERROR(INDEX('[1]Master Project Code List'!$A$4:$A$1204,$A207),"")</f>
        <v>B3136800</v>
      </c>
      <c r="E207" s="17" t="str">
        <f>IFERROR(INDEX('[1]Master Project Code List'!$C$4:$C$1204,$A207),"")</f>
        <v>XRET</v>
      </c>
    </row>
    <row r="208" spans="1:5" hidden="1" outlineLevel="1">
      <c r="A208" s="2">
        <v>207</v>
      </c>
      <c r="B208" s="17" t="str">
        <f>IFERROR(INDEX('[1]Master Project Code List'!$A$4:$A$1204,$A208),"")</f>
        <v>B3400877</v>
      </c>
      <c r="C208" s="17" t="str">
        <f>IFERROR(INDEX('[1]Master Project Code List'!$B$4:$B$1204,$A208),"")</f>
        <v>A817: Building A155, Office 1, Cutbush Commercial, Cutbush Lane, Shinfield, Reading, RG2 9AF</v>
      </c>
      <c r="D208" s="17" t="str">
        <f>IFERROR(INDEX('[1]Master Project Code List'!$A$4:$A$1204,$A208),"")</f>
        <v>B3400877</v>
      </c>
      <c r="E208" s="17" t="str">
        <f>IFERROR(INDEX('[1]Master Project Code List'!$C$4:$C$1204,$A208),"")</f>
        <v>XRET</v>
      </c>
    </row>
    <row r="209" spans="1:5" hidden="1" outlineLevel="1">
      <c r="A209" s="2">
        <v>208</v>
      </c>
      <c r="B209" s="17" t="str">
        <f>IFERROR(INDEX('[1]Master Project Code List'!$A$4:$A$1204,$A209),"")</f>
        <v>B3400878</v>
      </c>
      <c r="C209" s="17" t="str">
        <f>IFERROR(INDEX('[1]Master Project Code List'!$B$4:$B$1204,$A209),"")</f>
        <v>A817: Building A155, Office 2, Cutbush Commercial, Cutbush Lane, Shinfield, Reading, RG2 9AF</v>
      </c>
      <c r="D209" s="17" t="str">
        <f>IFERROR(INDEX('[1]Master Project Code List'!$A$4:$A$1204,$A209),"")</f>
        <v>B3400878</v>
      </c>
      <c r="E209" s="17" t="str">
        <f>IFERROR(INDEX('[1]Master Project Code List'!$C$4:$C$1204,$A209),"")</f>
        <v>XRET</v>
      </c>
    </row>
    <row r="210" spans="1:5" hidden="1" outlineLevel="1">
      <c r="A210" s="2">
        <v>209</v>
      </c>
      <c r="B210" s="17" t="str">
        <f>IFERROR(INDEX('[1]Master Project Code List'!$A$4:$A$1204,$A210),"")</f>
        <v>B3198600</v>
      </c>
      <c r="C210" s="17" t="str">
        <f>IFERROR(INDEX('[1]Master Project Code List'!$B$4:$B$1204,$A210),"")</f>
        <v>A817: A203, PEL Boiler/Meter Room, Cutbush Lane, Shinfield, Reading, RG2 9AF</v>
      </c>
      <c r="D210" s="17" t="str">
        <f>IFERROR(INDEX('[1]Master Project Code List'!$A$4:$A$1204,$A210),"")</f>
        <v>B3198600</v>
      </c>
      <c r="E210" s="17" t="str">
        <f>IFERROR(INDEX('[1]Master Project Code List'!$C$4:$C$1204,$A210),"")</f>
        <v>XRET</v>
      </c>
    </row>
    <row r="211" spans="1:5" hidden="1" outlineLevel="1">
      <c r="A211" s="2">
        <v>210</v>
      </c>
      <c r="B211" s="17" t="str">
        <f>IFERROR(INDEX('[1]Master Project Code List'!$A$4:$A$1204,$A211),"")</f>
        <v>B3198700</v>
      </c>
      <c r="C211" s="17" t="str">
        <f>IFERROR(INDEX('[1]Master Project Code List'!$B$4:$B$1204,$A211),"")</f>
        <v>A817: A204, PEL Fan Room, Cutbush Lane, Shinfield, Reading, RG2 9AF</v>
      </c>
      <c r="D211" s="17" t="str">
        <f>IFERROR(INDEX('[1]Master Project Code List'!$A$4:$A$1204,$A211),"")</f>
        <v>B3198700</v>
      </c>
      <c r="E211" s="17" t="str">
        <f>IFERROR(INDEX('[1]Master Project Code List'!$C$4:$C$1204,$A211),"")</f>
        <v>XRET</v>
      </c>
    </row>
    <row r="212" spans="1:5" hidden="1" outlineLevel="1">
      <c r="A212" s="2">
        <v>211</v>
      </c>
      <c r="B212" s="17" t="str">
        <f>IFERROR(INDEX('[1]Master Project Code List'!$A$4:$A$1204,$A212),"")</f>
        <v>B3198800</v>
      </c>
      <c r="C212" s="17" t="str">
        <f>IFERROR(INDEX('[1]Master Project Code List'!$B$4:$B$1204,$A212),"")</f>
        <v>A817: A205, PEL Refrigeration Shed, Cutbush Lane, Shinfield, Reading, RG2 9AF</v>
      </c>
      <c r="D212" s="17" t="str">
        <f>IFERROR(INDEX('[1]Master Project Code List'!$A$4:$A$1204,$A212),"")</f>
        <v>B3198800</v>
      </c>
      <c r="E212" s="17" t="str">
        <f>IFERROR(INDEX('[1]Master Project Code List'!$C$4:$C$1204,$A212),"")</f>
        <v>XRET</v>
      </c>
    </row>
    <row r="213" spans="1:5" hidden="1" outlineLevel="1">
      <c r="A213" s="2">
        <v>212</v>
      </c>
      <c r="B213" s="17" t="str">
        <f>IFERROR(INDEX('[1]Master Project Code List'!$A$4:$A$1204,$A213),"")</f>
        <v>B3400875</v>
      </c>
      <c r="C213" s="17" t="str">
        <f>IFERROR(INDEX('[1]Master Project Code List'!$B$4:$B$1204,$A213),"")</f>
        <v>A817: Cutbush Commercial (Former PEL Site), Cutbush Lane, Shinfield, Reading, RG2 9AF</v>
      </c>
      <c r="D213" s="17" t="str">
        <f>IFERROR(INDEX('[1]Master Project Code List'!$A$4:$A$1204,$A213),"")</f>
        <v>B3400875</v>
      </c>
      <c r="E213" s="17" t="str">
        <f>IFERROR(INDEX('[1]Master Project Code List'!$C$4:$C$1204,$A213),"")</f>
        <v>XRET</v>
      </c>
    </row>
    <row r="214" spans="1:5" hidden="1" outlineLevel="1">
      <c r="A214" s="2">
        <v>213</v>
      </c>
      <c r="B214" s="17" t="str">
        <f>IFERROR(INDEX('[1]Master Project Code List'!$A$4:$A$1204,$A214),"")</f>
        <v>B3400876</v>
      </c>
      <c r="C214" s="17" t="str">
        <f>IFERROR(INDEX('[1]Master Project Code List'!$B$4:$B$1204,$A214),"")</f>
        <v>A817: A160, A161, A167 Buildings, Cutbush Commercial, Cutbush Lane, Shinfield, Reading, RG2 9AF</v>
      </c>
      <c r="D214" s="17" t="str">
        <f>IFERROR(INDEX('[1]Master Project Code List'!$A$4:$A$1204,$A214),"")</f>
        <v>B3400876</v>
      </c>
      <c r="E214" s="17" t="str">
        <f>IFERROR(INDEX('[1]Master Project Code List'!$C$4:$C$1204,$A214),"")</f>
        <v>XRET</v>
      </c>
    </row>
    <row r="215" spans="1:5" hidden="1" outlineLevel="1">
      <c r="A215" s="2">
        <v>214</v>
      </c>
      <c r="B215" s="17" t="str">
        <f>IFERROR(INDEX('[1]Master Project Code List'!$A$4:$A$1204,$A215),"")</f>
        <v>B3400880</v>
      </c>
      <c r="C215" s="17" t="str">
        <f>IFERROR(INDEX('[1]Master Project Code List'!$B$4:$B$1204,$A215),"")</f>
        <v>A818: Brown's Green Field, Cutbush Lane, Shinfield, Reading, RG2 9AA</v>
      </c>
      <c r="D215" s="17" t="str">
        <f>IFERROR(INDEX('[1]Master Project Code List'!$A$4:$A$1204,$A215),"")</f>
        <v>B3400880</v>
      </c>
      <c r="E215" s="17" t="str">
        <f>IFERROR(INDEX('[1]Master Project Code List'!$C$4:$C$1204,$A215),"")</f>
        <v>XRET</v>
      </c>
    </row>
    <row r="216" spans="1:5" hidden="1" outlineLevel="1">
      <c r="A216" s="2">
        <v>215</v>
      </c>
      <c r="B216" s="17" t="str">
        <f>IFERROR(INDEX('[1]Master Project Code List'!$A$4:$A$1204,$A216),"")</f>
        <v>B2529702</v>
      </c>
      <c r="C216" s="17" t="str">
        <f>IFERROR(INDEX('[1]Master Project Code List'!$B$4:$B$1204,$A216),"")</f>
        <v>A819:  Site A joining 16A Chruch Lane, Three Mile Cross, Reading, RG7 1HB</v>
      </c>
      <c r="D216" s="17" t="str">
        <f>IFERROR(INDEX('[1]Master Project Code List'!$A$4:$A$1204,$A216),"")</f>
        <v>B2529702</v>
      </c>
      <c r="E216" s="17" t="str">
        <f>IFERROR(INDEX('[1]Master Project Code List'!$C$4:$C$1204,$A216),"")</f>
        <v>XNIR</v>
      </c>
    </row>
    <row r="217" spans="1:5" hidden="1" outlineLevel="1">
      <c r="A217" s="2">
        <v>216</v>
      </c>
      <c r="B217" s="17" t="str">
        <f>IFERROR(INDEX('[1]Master Project Code List'!$A$4:$A$1204,$A217),"")</f>
        <v>B2529703</v>
      </c>
      <c r="C217" s="17" t="str">
        <f>IFERROR(INDEX('[1]Master Project Code List'!$B$4:$B$1204,$A217),"")</f>
        <v>A820:  Land at Cutbush Lane for British Museum lease, Cutbush Lane, Shinfield, Reading, RG2 9AA</v>
      </c>
      <c r="D217" s="17" t="str">
        <f>IFERROR(INDEX('[1]Master Project Code List'!$A$4:$A$1204,$A217),"")</f>
        <v>B2529703</v>
      </c>
      <c r="E217" s="17" t="str">
        <f>IFERROR(INDEX('[1]Master Project Code List'!$C$4:$C$1204,$A217),"")</f>
        <v>XRET</v>
      </c>
    </row>
    <row r="218" spans="1:5" hidden="1" outlineLevel="1">
      <c r="A218" s="2">
        <v>217</v>
      </c>
      <c r="B218" s="17" t="str">
        <f>IFERROR(INDEX('[1]Master Project Code List'!$A$4:$A$1204,$A218),"")</f>
        <v>B2529705</v>
      </c>
      <c r="C218" s="17" t="str">
        <f>IFERROR(INDEX('[1]Master Project Code List'!$B$4:$B$1204,$A218),"")</f>
        <v>A821: Cutbush South Parcel A- Cutbush Lane, Shinfield, Reading</v>
      </c>
      <c r="D218" s="17" t="str">
        <f>IFERROR(INDEX('[1]Master Project Code List'!$A$4:$A$1204,$A218),"")</f>
        <v>B2529705</v>
      </c>
      <c r="E218" s="17" t="str">
        <f>IFERROR(INDEX('[1]Master Project Code List'!$C$4:$C$1204,$A218),"")</f>
        <v>XRET</v>
      </c>
    </row>
    <row r="219" spans="1:5" hidden="1" outlineLevel="1">
      <c r="A219" s="2">
        <v>218</v>
      </c>
      <c r="B219" s="17" t="str">
        <f>IFERROR(INDEX('[1]Master Project Code List'!$A$4:$A$1204,$A219),"")</f>
        <v>A3096608</v>
      </c>
      <c r="C219" s="17" t="str">
        <f>IFERROR(INDEX('[1]Master Project Code List'!$B$4:$B$1204,$A219),"")</f>
        <v>A999 - Hall Farm Shoot, Cedar Farm, Arborfield Hall Farm, Church Lane, Arborfield, Berks, RG2 9HX</v>
      </c>
      <c r="D219" s="17" t="str">
        <f>IFERROR(INDEX('[1]Master Project Code List'!$A$4:$A$1204,$A219),"")</f>
        <v>A3096608</v>
      </c>
      <c r="E219" s="17" t="str">
        <f>IFERROR(INDEX('[1]Master Project Code List'!$C$4:$C$1204,$A219),"")</f>
        <v>FBFP</v>
      </c>
    </row>
    <row r="220" spans="1:5" hidden="1" outlineLevel="1">
      <c r="A220" s="2">
        <v>219</v>
      </c>
      <c r="B220" s="17" t="str">
        <f>IFERROR(INDEX('[1]Master Project Code List'!$A$4:$A$1204,$A220),"")</f>
        <v>A3096609</v>
      </c>
      <c r="C220" s="17" t="str">
        <f>IFERROR(INDEX('[1]Master Project Code List'!$B$4:$B$1204,$A220),"")</f>
        <v>A999 - Grazing Land CEDAR - Arborfield Hall Farm, Church Lane, Arborfield, Berks, RG2 9HX</v>
      </c>
      <c r="D220" s="17" t="str">
        <f>IFERROR(INDEX('[1]Master Project Code List'!$A$4:$A$1204,$A220),"")</f>
        <v>A3096609</v>
      </c>
      <c r="E220" s="17" t="str">
        <f>IFERROR(INDEX('[1]Master Project Code List'!$C$4:$C$1204,$A220),"")</f>
        <v>FBFP</v>
      </c>
    </row>
    <row r="221" spans="1:5" hidden="1" outlineLevel="1">
      <c r="A221" s="2">
        <v>220</v>
      </c>
      <c r="B221" s="17" t="str">
        <f>IFERROR(INDEX('[1]Master Project Code List'!$A$4:$A$1204,$A221),"")</f>
        <v>B2529701</v>
      </c>
      <c r="C221" s="17" t="str">
        <f>IFERROR(INDEX('[1]Master Project Code List'!$B$4:$B$1204,$A221),"")</f>
        <v>A999: EM- XNIR Holding Account</v>
      </c>
      <c r="D221" s="17" t="str">
        <f>IFERROR(INDEX('[1]Master Project Code List'!$A$4:$A$1204,$A221),"")</f>
        <v>B2529701</v>
      </c>
      <c r="E221" s="17" t="str">
        <f>IFERROR(INDEX('[1]Master Project Code List'!$C$4:$C$1204,$A221),"")</f>
        <v>XNIR</v>
      </c>
    </row>
    <row r="222" spans="1:5" hidden="1" outlineLevel="1">
      <c r="A222" s="2">
        <v>221</v>
      </c>
      <c r="B222" s="17" t="str">
        <f>IFERROR(INDEX('[1]Master Project Code List'!$A$4:$A$1204,$A222),"")</f>
        <v>B2529700</v>
      </c>
      <c r="C222" s="17" t="str">
        <f>IFERROR(INDEX('[1]Master Project Code List'!$B$4:$B$1204,$A222),"")</f>
        <v>A999: General Matters NIRD Estates</v>
      </c>
      <c r="D222" s="17" t="str">
        <f>IFERROR(INDEX('[1]Master Project Code List'!$A$4:$A$1204,$A222),"")</f>
        <v>B2529700</v>
      </c>
      <c r="E222" s="17" t="str">
        <f>IFERROR(INDEX('[1]Master Project Code List'!$C$4:$C$1204,$A222),"")</f>
        <v>XNIR</v>
      </c>
    </row>
    <row r="223" spans="1:5" hidden="1" outlineLevel="1">
      <c r="A223" s="2">
        <v>222</v>
      </c>
      <c r="B223" s="17" t="str">
        <f>IFERROR(INDEX('[1]Master Project Code List'!$A$4:$A$1204,$A223),"")</f>
        <v>B2520150</v>
      </c>
      <c r="C223" s="17" t="str">
        <f>IFERROR(INDEX('[1]Master Project Code List'!$B$4:$B$1204,$A223),"")</f>
        <v>A999: NIRD Investment Property (General)</v>
      </c>
      <c r="D223" s="17" t="str">
        <f>IFERROR(INDEX('[1]Master Project Code List'!$A$4:$A$1204,$A223),"")</f>
        <v>B2520150</v>
      </c>
      <c r="E223" s="17" t="str">
        <f>IFERROR(INDEX('[1]Master Project Code List'!$C$4:$C$1204,$A223),"")</f>
        <v>XNIR</v>
      </c>
    </row>
    <row r="224" spans="1:5" hidden="1" outlineLevel="1">
      <c r="A224" s="2">
        <v>223</v>
      </c>
      <c r="B224" s="17" t="str">
        <f>IFERROR(INDEX('[1]Master Project Code List'!$A$4:$A$1204,$A224),"")</f>
        <v>Y2200800</v>
      </c>
      <c r="C224" s="17" t="str">
        <f>IFERROR(INDEX('[1]Master Project Code List'!$B$4:$B$1204,$A224),"")</f>
        <v>Control Acct NIRD</v>
      </c>
      <c r="D224" s="17" t="str">
        <f>IFERROR(INDEX('[1]Master Project Code List'!$A$4:$A$1204,$A224),"")</f>
        <v>Y2200800</v>
      </c>
      <c r="E224" s="17" t="str">
        <f>IFERROR(INDEX('[1]Master Project Code List'!$C$4:$C$1204,$A224),"")</f>
        <v>XNIR</v>
      </c>
    </row>
    <row r="225" spans="1:5" hidden="1" outlineLevel="1">
      <c r="A225" s="2">
        <v>224</v>
      </c>
      <c r="B225" s="17" t="str">
        <f>IFERROR(INDEX('[1]Master Project Code List'!$A$4:$A$1204,$A225),"")</f>
        <v>Y2200700</v>
      </c>
      <c r="C225" s="17" t="str">
        <f>IFERROR(INDEX('[1]Master Project Code List'!$B$4:$B$1204,$A225),"")</f>
        <v>Control Acct RET</v>
      </c>
      <c r="D225" s="17" t="str">
        <f>IFERROR(INDEX('[1]Master Project Code List'!$A$4:$A$1204,$A225),"")</f>
        <v>Y2200700</v>
      </c>
      <c r="E225" s="17" t="str">
        <f>IFERROR(INDEX('[1]Master Project Code List'!$C$4:$C$1204,$A225),"")</f>
        <v>XRET</v>
      </c>
    </row>
    <row r="226" spans="1:5" hidden="1" outlineLevel="1">
      <c r="A226" s="2">
        <v>225</v>
      </c>
      <c r="B226" s="17" t="str">
        <f>IFERROR(INDEX('[1]Master Project Code List'!$A$4:$A$1204,$A226),"")</f>
        <v>B3400902</v>
      </c>
      <c r="C226" s="17" t="str">
        <f>IFERROR(INDEX('[1]Master Project Code List'!$B$4:$B$1204,$A226),"")</f>
        <v>E007: Airwave Solutions Limited, Telecoms Mast, Redhatch Copse, Redhatch Drive, Earley, Reading</v>
      </c>
      <c r="D226" s="17" t="str">
        <f>IFERROR(INDEX('[1]Master Project Code List'!$A$4:$A$1204,$A226),"")</f>
        <v>B3400902</v>
      </c>
      <c r="E226" s="17" t="str">
        <f>IFERROR(INDEX('[1]Master Project Code List'!$C$4:$C$1204,$A226),"")</f>
        <v>BAFQ</v>
      </c>
    </row>
    <row r="227" spans="1:5" hidden="1" outlineLevel="1">
      <c r="A227" s="2">
        <v>226</v>
      </c>
      <c r="B227" s="17" t="str">
        <f>IFERROR(INDEX('[1]Master Project Code List'!$A$4:$A$1204,$A227),"")</f>
        <v>B3400303</v>
      </c>
      <c r="C227" s="17" t="str">
        <f>IFERROR(INDEX('[1]Master Project Code List'!$B$4:$B$1204,$A227),"")</f>
        <v xml:space="preserve">E007: Cornerstone Telecommunications Infrastructure Limited -Telecoms Mast, Redhatch Copse, Redhatch Drive, Earley, Reading </v>
      </c>
      <c r="D227" s="17" t="str">
        <f>IFERROR(INDEX('[1]Master Project Code List'!$A$4:$A$1204,$A227),"")</f>
        <v>B3400303</v>
      </c>
      <c r="E227" s="17" t="str">
        <f>IFERROR(INDEX('[1]Master Project Code List'!$C$4:$C$1204,$A227),"")</f>
        <v>BAFQ</v>
      </c>
    </row>
    <row r="228" spans="1:5" hidden="1" outlineLevel="1">
      <c r="A228" s="2">
        <v>227</v>
      </c>
      <c r="B228" s="17" t="str">
        <f>IFERROR(INDEX('[1]Master Project Code List'!$A$4:$A$1204,$A228),"")</f>
        <v>B3400304</v>
      </c>
      <c r="C228" s="17" t="str">
        <f>IFERROR(INDEX('[1]Master Project Code List'!$B$4:$B$1204,$A228),"")</f>
        <v xml:space="preserve">E007: Everything Everywhere Limited and Hutchison 3G UK Limited -Telecoms Mast, Redhatch Copse, Redhatch Drive, Earley, Reading </v>
      </c>
      <c r="D228" s="17" t="str">
        <f>IFERROR(INDEX('[1]Master Project Code List'!$A$4:$A$1204,$A228),"")</f>
        <v>B3400304</v>
      </c>
      <c r="E228" s="17" t="str">
        <f>IFERROR(INDEX('[1]Master Project Code List'!$C$4:$C$1204,$A228),"")</f>
        <v>BAFQ</v>
      </c>
    </row>
    <row r="229" spans="1:5" hidden="1" outlineLevel="1">
      <c r="A229" s="2">
        <v>228</v>
      </c>
      <c r="B229" s="17" t="str">
        <f>IFERROR(INDEX('[1]Master Project Code List'!$A$4:$A$1204,$A229),"")</f>
        <v>B2527600</v>
      </c>
      <c r="C229" s="17" t="str">
        <f>IFERROR(INDEX('[1]Master Project Code List'!$B$4:$B$1204,$A229),"")</f>
        <v>E801: Marsh Farm Grazing Land, Lower Earley Way, Earley, Reading</v>
      </c>
      <c r="D229" s="17" t="str">
        <f>IFERROR(INDEX('[1]Master Project Code List'!$A$4:$A$1204,$A229),"")</f>
        <v>B2527600</v>
      </c>
      <c r="E229" s="17" t="str">
        <f>IFERROR(INDEX('[1]Master Project Code List'!$C$4:$C$1204,$A229),"")</f>
        <v>XRET</v>
      </c>
    </row>
    <row r="230" spans="1:5" hidden="1" outlineLevel="1">
      <c r="A230" s="2">
        <v>229</v>
      </c>
      <c r="B230" s="17" t="str">
        <f>IFERROR(INDEX('[1]Master Project Code List'!$A$4:$A$1204,$A230),"")</f>
        <v>B2527601</v>
      </c>
      <c r="C230" s="17" t="str">
        <f>IFERROR(INDEX('[1]Master Project Code List'!$B$4:$B$1204,$A230),"")</f>
        <v>E802: Land situated off Chatteris Way, Lower Earley, Reading, RG6 4JA</v>
      </c>
      <c r="D230" s="17" t="str">
        <f>IFERROR(INDEX('[1]Master Project Code List'!$A$4:$A$1204,$A230),"")</f>
        <v>B2527601</v>
      </c>
      <c r="E230" s="17" t="str">
        <f>IFERROR(INDEX('[1]Master Project Code List'!$C$4:$C$1204,$A230),"")</f>
        <v>XRET</v>
      </c>
    </row>
    <row r="231" spans="1:5" hidden="1" outlineLevel="1">
      <c r="A231" s="2">
        <v>230</v>
      </c>
      <c r="B231" s="17" t="str">
        <f>IFERROR(INDEX('[1]Master Project Code List'!$A$4:$A$1204,$A231),"")</f>
        <v>B3262301</v>
      </c>
      <c r="C231" s="17" t="str">
        <f>IFERROR(INDEX('[1]Master Project Code List'!$B$4:$B$1204,$A231),"")</f>
        <v>G010: Exercise Studio and Fitness Centre, Greenlands Campus, Hambleden, Henley on Thames, Oxfordshire, RG9 3AU</v>
      </c>
      <c r="D231" s="17" t="str">
        <f>IFERROR(INDEX('[1]Master Project Code List'!$A$4:$A$1204,$A231),"")</f>
        <v>B3262301</v>
      </c>
      <c r="E231" s="17" t="str">
        <f>IFERROR(INDEX('[1]Master Project Code List'!$C$4:$C$1204,$A231),"")</f>
        <v>BAFS</v>
      </c>
    </row>
    <row r="232" spans="1:5" hidden="1" outlineLevel="1">
      <c r="A232" s="2">
        <v>231</v>
      </c>
      <c r="B232" s="17" t="str">
        <f>IFERROR(INDEX('[1]Master Project Code List'!$A$4:$A$1204,$A232),"")</f>
        <v>B3263800</v>
      </c>
      <c r="C232" s="17" t="str">
        <f>IFERROR(INDEX('[1]Master Project Code List'!$B$4:$B$1204,$A232),"")</f>
        <v>G013: Boat House, Greenlands Campus, Henley on Thames, Oxfordshire, RG9 3AU</v>
      </c>
      <c r="D232" s="17" t="str">
        <f>IFERROR(INDEX('[1]Master Project Code List'!$A$4:$A$1204,$A232),"")</f>
        <v>B3263800</v>
      </c>
      <c r="E232" s="17" t="str">
        <f>IFERROR(INDEX('[1]Master Project Code List'!$C$4:$C$1204,$A232),"")</f>
        <v>BAFS</v>
      </c>
    </row>
    <row r="233" spans="1:5" hidden="1" outlineLevel="1">
      <c r="A233" s="2">
        <v>232</v>
      </c>
      <c r="B233" s="17" t="str">
        <f>IFERROR(INDEX('[1]Master Project Code List'!$A$4:$A$1204,$A233),"")</f>
        <v>B3263702</v>
      </c>
      <c r="C233" s="17" t="str">
        <f>IFERROR(INDEX('[1]Master Project Code List'!$B$4:$B$1204,$A233),"")</f>
        <v>G021: Game House, Henley Business School, Greenlands, Henley on Thames, Oxfordshire, RG9 3AU</v>
      </c>
      <c r="D233" s="17" t="str">
        <f>IFERROR(INDEX('[1]Master Project Code List'!$A$4:$A$1204,$A233),"")</f>
        <v>B3263702</v>
      </c>
      <c r="E233" s="17" t="str">
        <f>IFERROR(INDEX('[1]Master Project Code List'!$C$4:$C$1204,$A233),"")</f>
        <v>BAFS</v>
      </c>
    </row>
    <row r="234" spans="1:5" hidden="1" outlineLevel="1">
      <c r="A234" s="2">
        <v>233</v>
      </c>
      <c r="B234" s="17" t="str">
        <f>IFERROR(INDEX('[1]Master Project Code List'!$A$4:$A$1204,$A234),"")</f>
        <v>B3263700</v>
      </c>
      <c r="C234" s="17" t="str">
        <f>IFERROR(INDEX('[1]Master Project Code List'!$B$4:$B$1204,$A234),"")</f>
        <v>G021: Game House, Henley Business School, Greenlands, Henley on Thames, Oxfordshire, RG9 3AU</v>
      </c>
      <c r="D234" s="17" t="str">
        <f>IFERROR(INDEX('[1]Master Project Code List'!$A$4:$A$1204,$A234),"")</f>
        <v>B3263700</v>
      </c>
      <c r="E234" s="17" t="str">
        <f>IFERROR(INDEX('[1]Master Project Code List'!$C$4:$C$1204,$A234),"")</f>
        <v>BAFS</v>
      </c>
    </row>
    <row r="235" spans="1:5" hidden="1" outlineLevel="1">
      <c r="A235" s="2">
        <v>234</v>
      </c>
      <c r="B235" s="17" t="str">
        <f>IFERROR(INDEX('[1]Master Project Code List'!$A$4:$A$1204,$A235),"")</f>
        <v>B3262400</v>
      </c>
      <c r="C235" s="17" t="str">
        <f>IFERROR(INDEX('[1]Master Project Code List'!$B$4:$B$1204,$A235),"")</f>
        <v>G023: West Lodge, Greenlands, Hambleden, Henley on Thames, Oxon, RG9 3AU</v>
      </c>
      <c r="D235" s="17" t="str">
        <f>IFERROR(INDEX('[1]Master Project Code List'!$A$4:$A$1204,$A235),"")</f>
        <v>B3262400</v>
      </c>
      <c r="E235" s="17" t="str">
        <f>IFERROR(INDEX('[1]Master Project Code List'!$C$4:$C$1204,$A235),"")</f>
        <v>BAFS</v>
      </c>
    </row>
    <row r="236" spans="1:5" hidden="1" outlineLevel="1">
      <c r="A236" s="2">
        <v>235</v>
      </c>
      <c r="B236" s="17" t="str">
        <f>IFERROR(INDEX('[1]Master Project Code List'!$A$4:$A$1204,$A236),"")</f>
        <v>B3262503</v>
      </c>
      <c r="C236" s="17" t="str">
        <f>IFERROR(INDEX('[1]Master Project Code List'!$B$4:$B$1204,$A236),"")</f>
        <v>G024: FFF, Garden House, Greenlands, Hambleden, Henley on Thames, Oxfordshire RG9 3AU</v>
      </c>
      <c r="D236" s="17" t="str">
        <f>IFERROR(INDEX('[1]Master Project Code List'!$A$4:$A$1204,$A236),"")</f>
        <v>B3262503</v>
      </c>
      <c r="E236" s="17" t="str">
        <f>IFERROR(INDEX('[1]Master Project Code List'!$C$4:$C$1204,$A236),"")</f>
        <v>BAFS</v>
      </c>
    </row>
    <row r="237" spans="1:5" hidden="1" outlineLevel="1">
      <c r="A237" s="2">
        <v>236</v>
      </c>
      <c r="B237" s="17" t="str">
        <f>IFERROR(INDEX('[1]Master Project Code List'!$A$4:$A$1204,$A237),"")</f>
        <v>B3262504</v>
      </c>
      <c r="C237" s="17" t="str">
        <f>IFERROR(INDEX('[1]Master Project Code List'!$B$4:$B$1204,$A237),"")</f>
        <v>G024: Flat 3 (GF), Garden House, Greenlands, Hambleden, Henley on Thames, Oxfordshire RG9 3AU</v>
      </c>
      <c r="D237" s="17" t="str">
        <f>IFERROR(INDEX('[1]Master Project Code List'!$A$4:$A$1204,$A237),"")</f>
        <v>B3262504</v>
      </c>
      <c r="E237" s="17" t="str">
        <f>IFERROR(INDEX('[1]Master Project Code List'!$C$4:$C$1204,$A237),"")</f>
        <v>BAFS</v>
      </c>
    </row>
    <row r="238" spans="1:5" hidden="1" outlineLevel="1">
      <c r="A238" s="2">
        <v>237</v>
      </c>
      <c r="B238" s="17" t="str">
        <f>IFERROR(INDEX('[1]Master Project Code List'!$A$4:$A$1204,$A238),"")</f>
        <v>B3262500</v>
      </c>
      <c r="C238" s="17" t="str">
        <f>IFERROR(INDEX('[1]Master Project Code List'!$B$4:$B$1204,$A238),"")</f>
        <v>G024: Garden House, Greenlands, Hambleden, Henley on Thames, Oxfordshire RG9 3AU (Landlord)</v>
      </c>
      <c r="D238" s="17" t="str">
        <f>IFERROR(INDEX('[1]Master Project Code List'!$A$4:$A$1204,$A238),"")</f>
        <v>B3262500</v>
      </c>
      <c r="E238" s="17" t="str">
        <f>IFERROR(INDEX('[1]Master Project Code List'!$C$4:$C$1204,$A238),"")</f>
        <v>BAFS</v>
      </c>
    </row>
    <row r="239" spans="1:5" hidden="1" outlineLevel="1">
      <c r="A239" s="2">
        <v>238</v>
      </c>
      <c r="B239" s="17" t="str">
        <f>IFERROR(INDEX('[1]Master Project Code List'!$A$4:$A$1204,$A239),"")</f>
        <v>B3262501</v>
      </c>
      <c r="C239" s="17" t="str">
        <f>IFERROR(INDEX('[1]Master Project Code List'!$B$4:$B$1204,$A239),"")</f>
        <v>G024: Flat 1 (1F), Garden House, Greenlands, Hambleden, Henley on Thames, Oxfordshire RG9 3AU</v>
      </c>
      <c r="D239" s="17" t="str">
        <f>IFERROR(INDEX('[1]Master Project Code List'!$A$4:$A$1204,$A239),"")</f>
        <v>B3262501</v>
      </c>
      <c r="E239" s="17" t="str">
        <f>IFERROR(INDEX('[1]Master Project Code List'!$C$4:$C$1204,$A239),"")</f>
        <v>BAFS</v>
      </c>
    </row>
    <row r="240" spans="1:5" hidden="1" outlineLevel="1">
      <c r="A240" s="2">
        <v>239</v>
      </c>
      <c r="B240" s="17" t="str">
        <f>IFERROR(INDEX('[1]Master Project Code List'!$A$4:$A$1204,$A240),"")</f>
        <v>B3262502</v>
      </c>
      <c r="C240" s="17" t="str">
        <f>IFERROR(INDEX('[1]Master Project Code List'!$B$4:$B$1204,$A240),"")</f>
        <v>G024: Flat 2 (GF), Garden House, Greenlands, Hambleden, Henley on Thames, Oxfordshire RG9 3AU</v>
      </c>
      <c r="D240" s="17" t="str">
        <f>IFERROR(INDEX('[1]Master Project Code List'!$A$4:$A$1204,$A240),"")</f>
        <v>B3262502</v>
      </c>
      <c r="E240" s="17" t="str">
        <f>IFERROR(INDEX('[1]Master Project Code List'!$C$4:$C$1204,$A240),"")</f>
        <v>BAFS</v>
      </c>
    </row>
    <row r="241" spans="1:5" hidden="1" outlineLevel="1">
      <c r="A241" s="2">
        <v>240</v>
      </c>
      <c r="B241" s="17" t="str">
        <f>IFERROR(INDEX('[1]Master Project Code List'!$A$4:$A$1204,$A241),"")</f>
        <v>B3263805</v>
      </c>
      <c r="C241" s="17" t="str">
        <f>IFERROR(INDEX('[1]Master Project Code List'!$B$4:$B$1204,$A241),"")</f>
        <v>G027: Sports Hall, Henley Business School, Greenlands, Henley on Thames, Oxfordshire RG9 3AU</v>
      </c>
      <c r="D241" s="17" t="str">
        <f>IFERROR(INDEX('[1]Master Project Code List'!$A$4:$A$1204,$A241),"")</f>
        <v>B3263805</v>
      </c>
      <c r="E241" s="17" t="str">
        <f>IFERROR(INDEX('[1]Master Project Code List'!$C$4:$C$1204,$A241),"")</f>
        <v>BAFS</v>
      </c>
    </row>
    <row r="242" spans="1:5" hidden="1" outlineLevel="1">
      <c r="A242" s="2">
        <v>241</v>
      </c>
      <c r="B242" s="17" t="str">
        <f>IFERROR(INDEX('[1]Master Project Code List'!$A$4:$A$1204,$A242),"")</f>
        <v>B3262592</v>
      </c>
      <c r="C242" s="17" t="str">
        <f>IFERROR(INDEX('[1]Master Project Code List'!$B$4:$B$1204,$A242),"")</f>
        <v>G028: Garage 2, Greenlands, Hambleden, Henley on Thames, Oxfordhsire, RG9 3AU</v>
      </c>
      <c r="D242" s="17" t="str">
        <f>IFERROR(INDEX('[1]Master Project Code List'!$A$4:$A$1204,$A242),"")</f>
        <v>B3262592</v>
      </c>
      <c r="E242" s="17" t="str">
        <f>IFERROR(INDEX('[1]Master Project Code List'!$C$4:$C$1204,$A242),"")</f>
        <v>BAFS</v>
      </c>
    </row>
    <row r="243" spans="1:5" hidden="1" outlineLevel="1">
      <c r="A243" s="2">
        <v>242</v>
      </c>
      <c r="B243" s="17" t="str">
        <f>IFERROR(INDEX('[1]Master Project Code List'!$A$4:$A$1204,$A243),"")</f>
        <v>B3262593</v>
      </c>
      <c r="C243" s="17" t="str">
        <f>IFERROR(INDEX('[1]Master Project Code List'!$B$4:$B$1204,$A243),"")</f>
        <v>G028: Garage 3, Greenlands, Hambleden, Henley on Thames, Oxfordhsire, RG9 3AU</v>
      </c>
      <c r="D243" s="17" t="str">
        <f>IFERROR(INDEX('[1]Master Project Code List'!$A$4:$A$1204,$A243),"")</f>
        <v>B3262593</v>
      </c>
      <c r="E243" s="17" t="str">
        <f>IFERROR(INDEX('[1]Master Project Code List'!$C$4:$C$1204,$A243),"")</f>
        <v>BAFS</v>
      </c>
    </row>
    <row r="244" spans="1:5" hidden="1" outlineLevel="1">
      <c r="A244" s="2">
        <v>243</v>
      </c>
      <c r="B244" s="17" t="str">
        <f>IFERROR(INDEX('[1]Master Project Code List'!$A$4:$A$1204,$A244),"")</f>
        <v>B3262594</v>
      </c>
      <c r="C244" s="17" t="str">
        <f>IFERROR(INDEX('[1]Master Project Code List'!$B$4:$B$1204,$A244),"")</f>
        <v>G028: Garage 4, Greenlands, Hambleden, Henley on Thames, Oxfordhsire, RG9 3AU</v>
      </c>
      <c r="D244" s="17" t="str">
        <f>IFERROR(INDEX('[1]Master Project Code List'!$A$4:$A$1204,$A244),"")</f>
        <v>B3262594</v>
      </c>
      <c r="E244" s="17" t="str">
        <f>IFERROR(INDEX('[1]Master Project Code List'!$C$4:$C$1204,$A244),"")</f>
        <v>BAFS</v>
      </c>
    </row>
    <row r="245" spans="1:5" hidden="1" outlineLevel="1">
      <c r="A245" s="2">
        <v>244</v>
      </c>
      <c r="B245" s="17" t="str">
        <f>IFERROR(INDEX('[1]Master Project Code List'!$A$4:$A$1204,$A245),"")</f>
        <v>B3262595</v>
      </c>
      <c r="C245" s="17" t="str">
        <f>IFERROR(INDEX('[1]Master Project Code List'!$B$4:$B$1204,$A245),"")</f>
        <v>G028: Garage 5, Greenlands, Hambleden, Henley on Thames, Oxfordhsire, RG9 3AU</v>
      </c>
      <c r="D245" s="17" t="str">
        <f>IFERROR(INDEX('[1]Master Project Code List'!$A$4:$A$1204,$A245),"")</f>
        <v>B3262595</v>
      </c>
      <c r="E245" s="17" t="str">
        <f>IFERROR(INDEX('[1]Master Project Code List'!$C$4:$C$1204,$A245),"")</f>
        <v>BAFS</v>
      </c>
    </row>
    <row r="246" spans="1:5" hidden="1" outlineLevel="1">
      <c r="A246" s="2">
        <v>245</v>
      </c>
      <c r="B246" s="17" t="str">
        <f>IFERROR(INDEX('[1]Master Project Code List'!$A$4:$A$1204,$A246),"")</f>
        <v>B3262596</v>
      </c>
      <c r="C246" s="17" t="str">
        <f>IFERROR(INDEX('[1]Master Project Code List'!$B$4:$B$1204,$A246),"")</f>
        <v>G028: Garage 6, Greenlands, Hambleden, Henley on Thames, Oxfordhsire, RG9 3AU</v>
      </c>
      <c r="D246" s="17" t="str">
        <f>IFERROR(INDEX('[1]Master Project Code List'!$A$4:$A$1204,$A246),"")</f>
        <v>B3262596</v>
      </c>
      <c r="E246" s="17" t="str">
        <f>IFERROR(INDEX('[1]Master Project Code List'!$C$4:$C$1204,$A246),"")</f>
        <v>BAFS</v>
      </c>
    </row>
    <row r="247" spans="1:5" hidden="1" outlineLevel="1">
      <c r="A247" s="2">
        <v>246</v>
      </c>
      <c r="B247" s="17" t="str">
        <f>IFERROR(INDEX('[1]Master Project Code List'!$A$4:$A$1204,$A247),"")</f>
        <v>B3262590</v>
      </c>
      <c r="C247" s="17" t="str">
        <f>IFERROR(INDEX('[1]Master Project Code List'!$B$4:$B$1204,$A247),"")</f>
        <v>G028: Garage 1, Greenlands, Hambleden, Henley on Thames, Oxfordhsire, RG9 3AU</v>
      </c>
      <c r="D247" s="17" t="str">
        <f>IFERROR(INDEX('[1]Master Project Code List'!$A$4:$A$1204,$A247),"")</f>
        <v>B3262590</v>
      </c>
      <c r="E247" s="17" t="str">
        <f>IFERROR(INDEX('[1]Master Project Code List'!$C$4:$C$1204,$A247),"")</f>
        <v>BAFS</v>
      </c>
    </row>
    <row r="248" spans="1:5" hidden="1" outlineLevel="1">
      <c r="A248" s="2">
        <v>247</v>
      </c>
      <c r="B248" s="17" t="str">
        <f>IFERROR(INDEX('[1]Master Project Code List'!$A$4:$A$1204,$A248),"")</f>
        <v>B3262600</v>
      </c>
      <c r="C248" s="17" t="str">
        <f>IFERROR(INDEX('[1]Master Project Code List'!$B$4:$B$1204,$A248),"")</f>
        <v>G029: Bothy Cottage, Greenlands, Hambleden, Henley on Thames, Oxfordshire RG9 3AU (Landlord)</v>
      </c>
      <c r="D248" s="17" t="str">
        <f>IFERROR(INDEX('[1]Master Project Code List'!$A$4:$A$1204,$A248),"")</f>
        <v>B3262600</v>
      </c>
      <c r="E248" s="17" t="str">
        <f>IFERROR(INDEX('[1]Master Project Code List'!$C$4:$C$1204,$A248),"")</f>
        <v>BAFS</v>
      </c>
    </row>
    <row r="249" spans="1:5" hidden="1" outlineLevel="1">
      <c r="A249" s="2">
        <v>248</v>
      </c>
      <c r="B249" s="17" t="str">
        <f>IFERROR(INDEX('[1]Master Project Code List'!$A$4:$A$1204,$A249),"")</f>
        <v>B3262601</v>
      </c>
      <c r="C249" s="17" t="str">
        <f>IFERROR(INDEX('[1]Master Project Code List'!$B$4:$B$1204,$A249),"")</f>
        <v>G029: Room 1, Bothy Cottage, Greenlands, Hambleden, Henley on Thames, Oxfordshire RG9 3AU</v>
      </c>
      <c r="D249" s="17" t="str">
        <f>IFERROR(INDEX('[1]Master Project Code List'!$A$4:$A$1204,$A249),"")</f>
        <v>B3262601</v>
      </c>
      <c r="E249" s="17" t="str">
        <f>IFERROR(INDEX('[1]Master Project Code List'!$C$4:$C$1204,$A249),"")</f>
        <v>BAFS</v>
      </c>
    </row>
    <row r="250" spans="1:5" hidden="1" outlineLevel="1">
      <c r="A250" s="2">
        <v>249</v>
      </c>
      <c r="B250" s="17" t="str">
        <f>IFERROR(INDEX('[1]Master Project Code List'!$A$4:$A$1204,$A250),"")</f>
        <v>B3262602</v>
      </c>
      <c r="C250" s="17" t="str">
        <f>IFERROR(INDEX('[1]Master Project Code List'!$B$4:$B$1204,$A250),"")</f>
        <v>G029: Room 2, Bothy Cottage, Greenlands, Hambleden, Henley on Thames, Oxfordshire RG9 3AU</v>
      </c>
      <c r="D250" s="17" t="str">
        <f>IFERROR(INDEX('[1]Master Project Code List'!$A$4:$A$1204,$A250),"")</f>
        <v>B3262602</v>
      </c>
      <c r="E250" s="17" t="str">
        <f>IFERROR(INDEX('[1]Master Project Code List'!$C$4:$C$1204,$A250),"")</f>
        <v>BAFS</v>
      </c>
    </row>
    <row r="251" spans="1:5" hidden="1" outlineLevel="1">
      <c r="A251" s="2">
        <v>250</v>
      </c>
      <c r="B251" s="17" t="str">
        <f>IFERROR(INDEX('[1]Master Project Code List'!$A$4:$A$1204,$A251),"")</f>
        <v>B3262603</v>
      </c>
      <c r="C251" s="17" t="str">
        <f>IFERROR(INDEX('[1]Master Project Code List'!$B$4:$B$1204,$A251),"")</f>
        <v>G029: Room 3, Bothy Cottage, Greenlands, Hambleden, Henley on Thames, Oxfordshire RG9 3AU</v>
      </c>
      <c r="D251" s="17" t="str">
        <f>IFERROR(INDEX('[1]Master Project Code List'!$A$4:$A$1204,$A251),"")</f>
        <v>B3262603</v>
      </c>
      <c r="E251" s="17" t="str">
        <f>IFERROR(INDEX('[1]Master Project Code List'!$C$4:$C$1204,$A251),"")</f>
        <v>BAFS</v>
      </c>
    </row>
    <row r="252" spans="1:5" hidden="1" outlineLevel="1">
      <c r="A252" s="2">
        <v>251</v>
      </c>
      <c r="B252" s="17" t="str">
        <f>IFERROR(INDEX('[1]Master Project Code List'!$A$4:$A$1204,$A252),"")</f>
        <v>B3262700</v>
      </c>
      <c r="C252" s="17" t="str">
        <f>IFERROR(INDEX('[1]Master Project Code List'!$B$4:$B$1204,$A252),"")</f>
        <v>G030: Bothy House, Greenlands, Hambleden, Henley on Thames, Oxfordshire RG9 3AU (Landlord)</v>
      </c>
      <c r="D252" s="17" t="str">
        <f>IFERROR(INDEX('[1]Master Project Code List'!$A$4:$A$1204,$A252),"")</f>
        <v>B3262700</v>
      </c>
      <c r="E252" s="17" t="str">
        <f>IFERROR(INDEX('[1]Master Project Code List'!$C$4:$C$1204,$A252),"")</f>
        <v>BAFS</v>
      </c>
    </row>
    <row r="253" spans="1:5" hidden="1" outlineLevel="1">
      <c r="A253" s="2">
        <v>252</v>
      </c>
      <c r="B253" s="17" t="str">
        <f>IFERROR(INDEX('[1]Master Project Code List'!$A$4:$A$1204,$A253),"")</f>
        <v>B3262701</v>
      </c>
      <c r="C253" s="17" t="str">
        <f>IFERROR(INDEX('[1]Master Project Code List'!$B$4:$B$1204,$A253),"")</f>
        <v>G030: Room 1, Bothy House, Greenlands, Hambleden, Henley on Thames, Oxfordshire RG9 3AU</v>
      </c>
      <c r="D253" s="17" t="str">
        <f>IFERROR(INDEX('[1]Master Project Code List'!$A$4:$A$1204,$A253),"")</f>
        <v>B3262701</v>
      </c>
      <c r="E253" s="17" t="str">
        <f>IFERROR(INDEX('[1]Master Project Code List'!$C$4:$C$1204,$A253),"")</f>
        <v>BAFS</v>
      </c>
    </row>
    <row r="254" spans="1:5" hidden="1" outlineLevel="1">
      <c r="A254" s="2">
        <v>253</v>
      </c>
      <c r="B254" s="17" t="str">
        <f>IFERROR(INDEX('[1]Master Project Code List'!$A$4:$A$1204,$A254),"")</f>
        <v>B3262702</v>
      </c>
      <c r="C254" s="17" t="str">
        <f>IFERROR(INDEX('[1]Master Project Code List'!$B$4:$B$1204,$A254),"")</f>
        <v>G030: Room 2, Bothy House, Greenlands, Hambleden, Henley on Thames, Oxfordshire RG9 3AU</v>
      </c>
      <c r="D254" s="17" t="str">
        <f>IFERROR(INDEX('[1]Master Project Code List'!$A$4:$A$1204,$A254),"")</f>
        <v>B3262702</v>
      </c>
      <c r="E254" s="17" t="str">
        <f>IFERROR(INDEX('[1]Master Project Code List'!$C$4:$C$1204,$A254),"")</f>
        <v>BAFS</v>
      </c>
    </row>
    <row r="255" spans="1:5" hidden="1" outlineLevel="1">
      <c r="A255" s="2">
        <v>254</v>
      </c>
      <c r="B255" s="17" t="str">
        <f>IFERROR(INDEX('[1]Master Project Code List'!$A$4:$A$1204,$A255),"")</f>
        <v>B3262703</v>
      </c>
      <c r="C255" s="17" t="str">
        <f>IFERROR(INDEX('[1]Master Project Code List'!$B$4:$B$1204,$A255),"")</f>
        <v>G030: Room 3, Bothy House, Greenlands, Hambleden, Henley on Thames, Oxfordshire RG9 3AU</v>
      </c>
      <c r="D255" s="17" t="str">
        <f>IFERROR(INDEX('[1]Master Project Code List'!$A$4:$A$1204,$A255),"")</f>
        <v>B3262703</v>
      </c>
      <c r="E255" s="17" t="str">
        <f>IFERROR(INDEX('[1]Master Project Code List'!$C$4:$C$1204,$A255),"")</f>
        <v>BAFS</v>
      </c>
    </row>
    <row r="256" spans="1:5" hidden="1" outlineLevel="1">
      <c r="A256" s="2">
        <v>255</v>
      </c>
      <c r="B256" s="17" t="str">
        <f>IFERROR(INDEX('[1]Master Project Code List'!$A$4:$A$1204,$A256),"")</f>
        <v>B3262704</v>
      </c>
      <c r="C256" s="17" t="str">
        <f>IFERROR(INDEX('[1]Master Project Code List'!$B$4:$B$1204,$A256),"")</f>
        <v>G030: Room 4, Bothy House, Greenlands, Hambleden, Henley on Thames, Oxfordshire RG9 3AU</v>
      </c>
      <c r="D256" s="17" t="str">
        <f>IFERROR(INDEX('[1]Master Project Code List'!$A$4:$A$1204,$A256),"")</f>
        <v>B3262704</v>
      </c>
      <c r="E256" s="17" t="str">
        <f>IFERROR(INDEX('[1]Master Project Code List'!$C$4:$C$1204,$A256),"")</f>
        <v>BAFS</v>
      </c>
    </row>
    <row r="257" spans="1:5" hidden="1" outlineLevel="1">
      <c r="A257" s="2">
        <v>256</v>
      </c>
      <c r="B257" s="17" t="str">
        <f>IFERROR(INDEX('[1]Master Project Code List'!$A$4:$A$1204,$A257),"")</f>
        <v>B3262705</v>
      </c>
      <c r="C257" s="17" t="str">
        <f>IFERROR(INDEX('[1]Master Project Code List'!$B$4:$B$1204,$A257),"")</f>
        <v>G030: Room 5, Bothy House, Greenlands, Hambleden, Henley on Thames, Oxfordshire RG9 3AU</v>
      </c>
      <c r="D257" s="17" t="str">
        <f>IFERROR(INDEX('[1]Master Project Code List'!$A$4:$A$1204,$A257),"")</f>
        <v>B3262705</v>
      </c>
      <c r="E257" s="17" t="str">
        <f>IFERROR(INDEX('[1]Master Project Code List'!$C$4:$C$1204,$A257),"")</f>
        <v>BAFS</v>
      </c>
    </row>
    <row r="258" spans="1:5" hidden="1" outlineLevel="1">
      <c r="A258" s="2">
        <v>257</v>
      </c>
      <c r="B258" s="17" t="str">
        <f>IFERROR(INDEX('[1]Master Project Code List'!$A$4:$A$1204,$A258),"")</f>
        <v>B3262706</v>
      </c>
      <c r="C258" s="17" t="str">
        <f>IFERROR(INDEX('[1]Master Project Code List'!$B$4:$B$1204,$A258),"")</f>
        <v>G030: Room 6, Bothy House, Greenlands, Hambleden, Henley on Thames, Oxfordshire RG9 3AU</v>
      </c>
      <c r="D258" s="17" t="str">
        <f>IFERROR(INDEX('[1]Master Project Code List'!$A$4:$A$1204,$A258),"")</f>
        <v>B3262706</v>
      </c>
      <c r="E258" s="17" t="str">
        <f>IFERROR(INDEX('[1]Master Project Code List'!$C$4:$C$1204,$A258),"")</f>
        <v>BAFS</v>
      </c>
    </row>
    <row r="259" spans="1:5" hidden="1" outlineLevel="1">
      <c r="A259" s="2">
        <v>258</v>
      </c>
      <c r="B259" s="17" t="str">
        <f>IFERROR(INDEX('[1]Master Project Code List'!$A$4:$A$1204,$A259),"")</f>
        <v>B3262707</v>
      </c>
      <c r="C259" s="17" t="str">
        <f>IFERROR(INDEX('[1]Master Project Code List'!$B$4:$B$1204,$A259),"")</f>
        <v>G030: Room 7, Bothy House, Greenlands, Hambleden, Henley on Thames, Oxfordshire RG9 3AU</v>
      </c>
      <c r="D259" s="17" t="str">
        <f>IFERROR(INDEX('[1]Master Project Code List'!$A$4:$A$1204,$A259),"")</f>
        <v>B3262707</v>
      </c>
      <c r="E259" s="17" t="str">
        <f>IFERROR(INDEX('[1]Master Project Code List'!$C$4:$C$1204,$A259),"")</f>
        <v>BAFS</v>
      </c>
    </row>
    <row r="260" spans="1:5" hidden="1" outlineLevel="1">
      <c r="A260" s="2">
        <v>259</v>
      </c>
      <c r="B260" s="17" t="str">
        <f>IFERROR(INDEX('[1]Master Project Code List'!$A$4:$A$1204,$A260),"")</f>
        <v>B3262708</v>
      </c>
      <c r="C260" s="17" t="str">
        <f>IFERROR(INDEX('[1]Master Project Code List'!$B$4:$B$1204,$A260),"")</f>
        <v>G030: Room 8, Bothy House, Greenlands, Hambleden, Henley on Thames, Oxfordshire RG9 3AU</v>
      </c>
      <c r="D260" s="17" t="str">
        <f>IFERROR(INDEX('[1]Master Project Code List'!$A$4:$A$1204,$A260),"")</f>
        <v>B3262708</v>
      </c>
      <c r="E260" s="17" t="str">
        <f>IFERROR(INDEX('[1]Master Project Code List'!$C$4:$C$1204,$A260),"")</f>
        <v>BAFS</v>
      </c>
    </row>
    <row r="261" spans="1:5" hidden="1" outlineLevel="1">
      <c r="A261" s="2">
        <v>260</v>
      </c>
      <c r="B261" s="17" t="str">
        <f>IFERROR(INDEX('[1]Master Project Code List'!$A$4:$A$1204,$A261),"")</f>
        <v>B3262709</v>
      </c>
      <c r="C261" s="17" t="str">
        <f>IFERROR(INDEX('[1]Master Project Code List'!$B$4:$B$1204,$A261),"")</f>
        <v>G030: Room 9, Bothy House, Greenlands, Hambleden, Henley on Thames, Oxfordshire RG9 3AU</v>
      </c>
      <c r="D261" s="17" t="str">
        <f>IFERROR(INDEX('[1]Master Project Code List'!$A$4:$A$1204,$A261),"")</f>
        <v>B3262709</v>
      </c>
      <c r="E261" s="17" t="str">
        <f>IFERROR(INDEX('[1]Master Project Code List'!$C$4:$C$1204,$A261),"")</f>
        <v>BAFS</v>
      </c>
    </row>
    <row r="262" spans="1:5" hidden="1" outlineLevel="1">
      <c r="A262" s="2">
        <v>261</v>
      </c>
      <c r="B262" s="17" t="str">
        <f>IFERROR(INDEX('[1]Master Project Code List'!$A$4:$A$1204,$A262),"")</f>
        <v>B3262800</v>
      </c>
      <c r="C262" s="17" t="str">
        <f>IFERROR(INDEX('[1]Master Project Code List'!$B$4:$B$1204,$A262),"")</f>
        <v xml:space="preserve">G031: Field House (Landlord), Greenlands, Hambleden, Henley on Thames, Oxfordshire RG9 3AU </v>
      </c>
      <c r="D262" s="17" t="str">
        <f>IFERROR(INDEX('[1]Master Project Code List'!$A$4:$A$1204,$A262),"")</f>
        <v>B3262800</v>
      </c>
      <c r="E262" s="17" t="str">
        <f>IFERROR(INDEX('[1]Master Project Code List'!$C$4:$C$1204,$A262),"")</f>
        <v>BAFS</v>
      </c>
    </row>
    <row r="263" spans="1:5" hidden="1" outlineLevel="1">
      <c r="A263" s="2">
        <v>262</v>
      </c>
      <c r="B263" s="17" t="str">
        <f>IFERROR(INDEX('[1]Master Project Code List'!$A$4:$A$1204,$A263),"")</f>
        <v>B3262801</v>
      </c>
      <c r="C263" s="17" t="str">
        <f>IFERROR(INDEX('[1]Master Project Code List'!$B$4:$B$1204,$A263),"")</f>
        <v>G031: Room 1 &amp; 2, Field House, Greenlands, Hambleden, Henley on Thames, Oxfordshire RG9 3AU</v>
      </c>
      <c r="D263" s="17" t="str">
        <f>IFERROR(INDEX('[1]Master Project Code List'!$A$4:$A$1204,$A263),"")</f>
        <v>B3262801</v>
      </c>
      <c r="E263" s="17" t="str">
        <f>IFERROR(INDEX('[1]Master Project Code List'!$C$4:$C$1204,$A263),"")</f>
        <v>BAFS</v>
      </c>
    </row>
    <row r="264" spans="1:5" hidden="1" outlineLevel="1">
      <c r="A264" s="2">
        <v>263</v>
      </c>
      <c r="B264" s="17" t="str">
        <f>IFERROR(INDEX('[1]Master Project Code List'!$A$4:$A$1204,$A264),"")</f>
        <v>B3262810</v>
      </c>
      <c r="C264" s="17" t="str">
        <f>IFERROR(INDEX('[1]Master Project Code List'!$B$4:$B$1204,$A264),"")</f>
        <v>G031: Room 10, Field House, Greenlands, Hambleden, Henley on Thames, Oxfordshire RG9 3AU</v>
      </c>
      <c r="D264" s="17" t="str">
        <f>IFERROR(INDEX('[1]Master Project Code List'!$A$4:$A$1204,$A264),"")</f>
        <v>B3262810</v>
      </c>
      <c r="E264" s="17" t="str">
        <f>IFERROR(INDEX('[1]Master Project Code List'!$C$4:$C$1204,$A264),"")</f>
        <v>BAFS</v>
      </c>
    </row>
    <row r="265" spans="1:5" hidden="1" outlineLevel="1">
      <c r="A265" s="2">
        <v>264</v>
      </c>
      <c r="B265" s="17" t="str">
        <f>IFERROR(INDEX('[1]Master Project Code List'!$A$4:$A$1204,$A265),"")</f>
        <v>B3262811</v>
      </c>
      <c r="C265" s="17" t="str">
        <f>IFERROR(INDEX('[1]Master Project Code List'!$B$4:$B$1204,$A265),"")</f>
        <v>G031: Room 11, Field House, Greenlands, Hambleden, Henley on Thames, Oxfordshire RG9 3AU</v>
      </c>
      <c r="D265" s="17" t="str">
        <f>IFERROR(INDEX('[1]Master Project Code List'!$A$4:$A$1204,$A265),"")</f>
        <v>B3262811</v>
      </c>
      <c r="E265" s="17" t="str">
        <f>IFERROR(INDEX('[1]Master Project Code List'!$C$4:$C$1204,$A265),"")</f>
        <v>BAFS</v>
      </c>
    </row>
    <row r="266" spans="1:5" hidden="1" outlineLevel="1">
      <c r="A266" s="2">
        <v>265</v>
      </c>
      <c r="B266" s="17" t="str">
        <f>IFERROR(INDEX('[1]Master Project Code List'!$A$4:$A$1204,$A266),"")</f>
        <v>B3262812</v>
      </c>
      <c r="C266" s="17" t="str">
        <f>IFERROR(INDEX('[1]Master Project Code List'!$B$4:$B$1204,$A266),"")</f>
        <v>G031: Room 12 &amp;14 , Field House, Greenlands, Hambleden, Henley on Thames, Oxfordshire RG9 3AU</v>
      </c>
      <c r="D266" s="17" t="str">
        <f>IFERROR(INDEX('[1]Master Project Code List'!$A$4:$A$1204,$A266),"")</f>
        <v>B3262812</v>
      </c>
      <c r="E266" s="17" t="str">
        <f>IFERROR(INDEX('[1]Master Project Code List'!$C$4:$C$1204,$A266),"")</f>
        <v>BAFS</v>
      </c>
    </row>
    <row r="267" spans="1:5" hidden="1" outlineLevel="1">
      <c r="A267" s="2">
        <v>266</v>
      </c>
      <c r="B267" s="17" t="str">
        <f>IFERROR(INDEX('[1]Master Project Code List'!$A$4:$A$1204,$A267),"")</f>
        <v>B3262814</v>
      </c>
      <c r="C267" s="17" t="str">
        <f>IFERROR(INDEX('[1]Master Project Code List'!$B$4:$B$1204,$A267),"")</f>
        <v>G031: Room 14, Field House, Greenlands, Hambleden, Henley on Thames, Oxfordshire RG9 3AU</v>
      </c>
      <c r="D267" s="17" t="str">
        <f>IFERROR(INDEX('[1]Master Project Code List'!$A$4:$A$1204,$A267),"")</f>
        <v>B3262814</v>
      </c>
      <c r="E267" s="17" t="str">
        <f>IFERROR(INDEX('[1]Master Project Code List'!$C$4:$C$1204,$A267),"")</f>
        <v>BAFS</v>
      </c>
    </row>
    <row r="268" spans="1:5" hidden="1" outlineLevel="1">
      <c r="A268" s="2">
        <v>267</v>
      </c>
      <c r="B268" s="17" t="str">
        <f>IFERROR(INDEX('[1]Master Project Code List'!$A$4:$A$1204,$A268),"")</f>
        <v>B3262815</v>
      </c>
      <c r="C268" s="17" t="str">
        <f>IFERROR(INDEX('[1]Master Project Code List'!$B$4:$B$1204,$A268),"")</f>
        <v>G031: Room 15, Field House, Greenlands, Hambleden, Henley on Thames, Oxfordshire RG9 3AU</v>
      </c>
      <c r="D268" s="17" t="str">
        <f>IFERROR(INDEX('[1]Master Project Code List'!$A$4:$A$1204,$A268),"")</f>
        <v>B3262815</v>
      </c>
      <c r="E268" s="17" t="str">
        <f>IFERROR(INDEX('[1]Master Project Code List'!$C$4:$C$1204,$A268),"")</f>
        <v>BAFS</v>
      </c>
    </row>
    <row r="269" spans="1:5" hidden="1" outlineLevel="1">
      <c r="A269" s="2">
        <v>268</v>
      </c>
      <c r="B269" s="17" t="str">
        <f>IFERROR(INDEX('[1]Master Project Code List'!$A$4:$A$1204,$A269),"")</f>
        <v>B3262816</v>
      </c>
      <c r="C269" s="17" t="str">
        <f>IFERROR(INDEX('[1]Master Project Code List'!$B$4:$B$1204,$A269),"")</f>
        <v>G031: Room 16, Field House, Greenlands, Hambleden, Henley on Thames, Oxfordshire RG9 3AU</v>
      </c>
      <c r="D269" s="17" t="str">
        <f>IFERROR(INDEX('[1]Master Project Code List'!$A$4:$A$1204,$A269),"")</f>
        <v>B3262816</v>
      </c>
      <c r="E269" s="17" t="str">
        <f>IFERROR(INDEX('[1]Master Project Code List'!$C$4:$C$1204,$A269),"")</f>
        <v>BAFS</v>
      </c>
    </row>
    <row r="270" spans="1:5" hidden="1" outlineLevel="1">
      <c r="A270" s="2">
        <v>269</v>
      </c>
      <c r="B270" s="17" t="str">
        <f>IFERROR(INDEX('[1]Master Project Code List'!$A$4:$A$1204,$A270),"")</f>
        <v>B3262817</v>
      </c>
      <c r="C270" s="17" t="str">
        <f>IFERROR(INDEX('[1]Master Project Code List'!$B$4:$B$1204,$A270),"")</f>
        <v>G031: Room 17, Field House, Greenlands, Hambleden, Henley on Thames, Oxfordshire RG9 3AU</v>
      </c>
      <c r="D270" s="17" t="str">
        <f>IFERROR(INDEX('[1]Master Project Code List'!$A$4:$A$1204,$A270),"")</f>
        <v>B3262817</v>
      </c>
      <c r="E270" s="17" t="str">
        <f>IFERROR(INDEX('[1]Master Project Code List'!$C$4:$C$1204,$A270),"")</f>
        <v>BAFS</v>
      </c>
    </row>
    <row r="271" spans="1:5" hidden="1" outlineLevel="1">
      <c r="A271" s="2">
        <v>270</v>
      </c>
      <c r="B271" s="17" t="str">
        <f>IFERROR(INDEX('[1]Master Project Code List'!$A$4:$A$1204,$A271),"")</f>
        <v>B3262818</v>
      </c>
      <c r="C271" s="17" t="str">
        <f>IFERROR(INDEX('[1]Master Project Code List'!$B$4:$B$1204,$A271),"")</f>
        <v>G031: Room 18, Field House, Greenlands, Hambleden, Henley on Thames, Oxfordshire RG9 3AU</v>
      </c>
      <c r="D271" s="17" t="str">
        <f>IFERROR(INDEX('[1]Master Project Code List'!$A$4:$A$1204,$A271),"")</f>
        <v>B3262818</v>
      </c>
      <c r="E271" s="17" t="str">
        <f>IFERROR(INDEX('[1]Master Project Code List'!$C$4:$C$1204,$A271),"")</f>
        <v>BAFS</v>
      </c>
    </row>
    <row r="272" spans="1:5" hidden="1" outlineLevel="1">
      <c r="A272" s="2">
        <v>271</v>
      </c>
      <c r="B272" s="17" t="str">
        <f>IFERROR(INDEX('[1]Master Project Code List'!$A$4:$A$1204,$A272),"")</f>
        <v>B3262819</v>
      </c>
      <c r="C272" s="17" t="str">
        <f>IFERROR(INDEX('[1]Master Project Code List'!$B$4:$B$1204,$A272),"")</f>
        <v>G031: Room 19, Field House, Greenlands, Hambleden, Henley on Thames, Oxfordshire RG9 3AU</v>
      </c>
      <c r="D272" s="17" t="str">
        <f>IFERROR(INDEX('[1]Master Project Code List'!$A$4:$A$1204,$A272),"")</f>
        <v>B3262819</v>
      </c>
      <c r="E272" s="17" t="str">
        <f>IFERROR(INDEX('[1]Master Project Code List'!$C$4:$C$1204,$A272),"")</f>
        <v>BAFS</v>
      </c>
    </row>
    <row r="273" spans="1:5" hidden="1" outlineLevel="1">
      <c r="A273" s="2">
        <v>272</v>
      </c>
      <c r="B273" s="17" t="str">
        <f>IFERROR(INDEX('[1]Master Project Code List'!$A$4:$A$1204,$A273),"")</f>
        <v>B3262802</v>
      </c>
      <c r="C273" s="17" t="str">
        <f>IFERROR(INDEX('[1]Master Project Code List'!$B$4:$B$1204,$A273),"")</f>
        <v>G031: Room 2, Field House, Greenlands, Hambleden, Henley on Thames, Oxfordshire RG9 3AU</v>
      </c>
      <c r="D273" s="17" t="str">
        <f>IFERROR(INDEX('[1]Master Project Code List'!$A$4:$A$1204,$A273),"")</f>
        <v>B3262802</v>
      </c>
      <c r="E273" s="17" t="str">
        <f>IFERROR(INDEX('[1]Master Project Code List'!$C$4:$C$1204,$A273),"")</f>
        <v>BAFS</v>
      </c>
    </row>
    <row r="274" spans="1:5" hidden="1" outlineLevel="1">
      <c r="A274" s="2">
        <v>273</v>
      </c>
      <c r="B274" s="17" t="str">
        <f>IFERROR(INDEX('[1]Master Project Code List'!$A$4:$A$1204,$A274),"")</f>
        <v>B3262820</v>
      </c>
      <c r="C274" s="17" t="str">
        <f>IFERROR(INDEX('[1]Master Project Code List'!$B$4:$B$1204,$A274),"")</f>
        <v>G031: Room 20, Field House, Greenlands, Hambleden, Henley on Thames, Oxfordshire RG9 3AU</v>
      </c>
      <c r="D274" s="17" t="str">
        <f>IFERROR(INDEX('[1]Master Project Code List'!$A$4:$A$1204,$A274),"")</f>
        <v>B3262820</v>
      </c>
      <c r="E274" s="17" t="str">
        <f>IFERROR(INDEX('[1]Master Project Code List'!$C$4:$C$1204,$A274),"")</f>
        <v>BAFS</v>
      </c>
    </row>
    <row r="275" spans="1:5" hidden="1" outlineLevel="1">
      <c r="A275" s="2">
        <v>274</v>
      </c>
      <c r="B275" s="17" t="str">
        <f>IFERROR(INDEX('[1]Master Project Code List'!$A$4:$A$1204,$A275),"")</f>
        <v>B3262821</v>
      </c>
      <c r="C275" s="17" t="str">
        <f>IFERROR(INDEX('[1]Master Project Code List'!$B$4:$B$1204,$A275),"")</f>
        <v>G031: Room 21, Field House, Greenlands, Hambleden, Henley on Thames, Oxfordshire RG9 3AU</v>
      </c>
      <c r="D275" s="17" t="str">
        <f>IFERROR(INDEX('[1]Master Project Code List'!$A$4:$A$1204,$A275),"")</f>
        <v>B3262821</v>
      </c>
      <c r="E275" s="17" t="str">
        <f>IFERROR(INDEX('[1]Master Project Code List'!$C$4:$C$1204,$A275),"")</f>
        <v>BAFS</v>
      </c>
    </row>
    <row r="276" spans="1:5" hidden="1" outlineLevel="1">
      <c r="A276" s="2">
        <v>275</v>
      </c>
      <c r="B276" s="17" t="str">
        <f>IFERROR(INDEX('[1]Master Project Code List'!$A$4:$A$1204,$A276),"")</f>
        <v>B3262822</v>
      </c>
      <c r="C276" s="17" t="str">
        <f>IFERROR(INDEX('[1]Master Project Code List'!$B$4:$B$1204,$A276),"")</f>
        <v>G031: Room 22, Field House, Greenlands, Hambleden, Henley on Thames, Oxfordshire RG9 3AU</v>
      </c>
      <c r="D276" s="17" t="str">
        <f>IFERROR(INDEX('[1]Master Project Code List'!$A$4:$A$1204,$A276),"")</f>
        <v>B3262822</v>
      </c>
      <c r="E276" s="17" t="str">
        <f>IFERROR(INDEX('[1]Master Project Code List'!$C$4:$C$1204,$A276),"")</f>
        <v>BAFS</v>
      </c>
    </row>
    <row r="277" spans="1:5" hidden="1" outlineLevel="1">
      <c r="A277" s="2">
        <v>276</v>
      </c>
      <c r="B277" s="17" t="str">
        <f>IFERROR(INDEX('[1]Master Project Code List'!$A$4:$A$1204,$A277),"")</f>
        <v>B3262823</v>
      </c>
      <c r="C277" s="17" t="str">
        <f>IFERROR(INDEX('[1]Master Project Code List'!$B$4:$B$1204,$A277),"")</f>
        <v>G031: Room 23, Field House, Greenlands, Hambleden, Henley on Thames, Oxfordshire RG9 3AU</v>
      </c>
      <c r="D277" s="17" t="str">
        <f>IFERROR(INDEX('[1]Master Project Code List'!$A$4:$A$1204,$A277),"")</f>
        <v>B3262823</v>
      </c>
      <c r="E277" s="17" t="str">
        <f>IFERROR(INDEX('[1]Master Project Code List'!$C$4:$C$1204,$A277),"")</f>
        <v>BAFS</v>
      </c>
    </row>
    <row r="278" spans="1:5" hidden="1" outlineLevel="1">
      <c r="A278" s="2">
        <v>277</v>
      </c>
      <c r="B278" s="17" t="str">
        <f>IFERROR(INDEX('[1]Master Project Code List'!$A$4:$A$1204,$A278),"")</f>
        <v>B3262803</v>
      </c>
      <c r="C278" s="17" t="str">
        <f>IFERROR(INDEX('[1]Master Project Code List'!$B$4:$B$1204,$A278),"")</f>
        <v>G031: Room 3, Field House, Greenlands, Hambleden, Henley on Thames, Oxfordshire RG9 3AU</v>
      </c>
      <c r="D278" s="17" t="str">
        <f>IFERROR(INDEX('[1]Master Project Code List'!$A$4:$A$1204,$A278),"")</f>
        <v>B3262803</v>
      </c>
      <c r="E278" s="17" t="str">
        <f>IFERROR(INDEX('[1]Master Project Code List'!$C$4:$C$1204,$A278),"")</f>
        <v>BAFS</v>
      </c>
    </row>
    <row r="279" spans="1:5" hidden="1" outlineLevel="1">
      <c r="A279" s="2">
        <v>278</v>
      </c>
      <c r="B279" s="17" t="str">
        <f>IFERROR(INDEX('[1]Master Project Code List'!$A$4:$A$1204,$A279),"")</f>
        <v>B3262804</v>
      </c>
      <c r="C279" s="17" t="str">
        <f>IFERROR(INDEX('[1]Master Project Code List'!$B$4:$B$1204,$A279),"")</f>
        <v>G031: Room 4, Field House, Greenlands, Hambleden, Henley on Thames, Oxfordshire RG9 3AU</v>
      </c>
      <c r="D279" s="17" t="str">
        <f>IFERROR(INDEX('[1]Master Project Code List'!$A$4:$A$1204,$A279),"")</f>
        <v>B3262804</v>
      </c>
      <c r="E279" s="17" t="str">
        <f>IFERROR(INDEX('[1]Master Project Code List'!$C$4:$C$1204,$A279),"")</f>
        <v>BAFS</v>
      </c>
    </row>
    <row r="280" spans="1:5" hidden="1" outlineLevel="1">
      <c r="A280" s="2">
        <v>279</v>
      </c>
      <c r="B280" s="17" t="str">
        <f>IFERROR(INDEX('[1]Master Project Code List'!$A$4:$A$1204,$A280),"")</f>
        <v>B3262805</v>
      </c>
      <c r="C280" s="17" t="str">
        <f>IFERROR(INDEX('[1]Master Project Code List'!$B$4:$B$1204,$A280),"")</f>
        <v>G031: Room 5, Field House, Greenlands, Hambleden, Henley on Thames, Oxfordshire RG9 3AU</v>
      </c>
      <c r="D280" s="17" t="str">
        <f>IFERROR(INDEX('[1]Master Project Code List'!$A$4:$A$1204,$A280),"")</f>
        <v>B3262805</v>
      </c>
      <c r="E280" s="17" t="str">
        <f>IFERROR(INDEX('[1]Master Project Code List'!$C$4:$C$1204,$A280),"")</f>
        <v>BAFS</v>
      </c>
    </row>
    <row r="281" spans="1:5" hidden="1" outlineLevel="1">
      <c r="A281" s="2">
        <v>280</v>
      </c>
      <c r="B281" s="17" t="str">
        <f>IFERROR(INDEX('[1]Master Project Code List'!$A$4:$A$1204,$A281),"")</f>
        <v>B3262806</v>
      </c>
      <c r="C281" s="17" t="str">
        <f>IFERROR(INDEX('[1]Master Project Code List'!$B$4:$B$1204,$A281),"")</f>
        <v>G031: Room 6, Field House, Greenlands, Hambleden, Henley on Thames, Oxfordshire RG9 3AU</v>
      </c>
      <c r="D281" s="17" t="str">
        <f>IFERROR(INDEX('[1]Master Project Code List'!$A$4:$A$1204,$A281),"")</f>
        <v>B3262806</v>
      </c>
      <c r="E281" s="17" t="str">
        <f>IFERROR(INDEX('[1]Master Project Code List'!$C$4:$C$1204,$A281),"")</f>
        <v>BAFS</v>
      </c>
    </row>
    <row r="282" spans="1:5" hidden="1" outlineLevel="1">
      <c r="A282" s="2">
        <v>281</v>
      </c>
      <c r="B282" s="17" t="str">
        <f>IFERROR(INDEX('[1]Master Project Code List'!$A$4:$A$1204,$A282),"")</f>
        <v>B3262807</v>
      </c>
      <c r="C282" s="17" t="str">
        <f>IFERROR(INDEX('[1]Master Project Code List'!$B$4:$B$1204,$A282),"")</f>
        <v>G031: Room 7, Field House, Greenlands, Hambleden, Henley on Thames, Oxfordshire RG9 3AU</v>
      </c>
      <c r="D282" s="17" t="str">
        <f>IFERROR(INDEX('[1]Master Project Code List'!$A$4:$A$1204,$A282),"")</f>
        <v>B3262807</v>
      </c>
      <c r="E282" s="17" t="str">
        <f>IFERROR(INDEX('[1]Master Project Code List'!$C$4:$C$1204,$A282),"")</f>
        <v>BAFS</v>
      </c>
    </row>
    <row r="283" spans="1:5" hidden="1" outlineLevel="1">
      <c r="A283" s="2">
        <v>282</v>
      </c>
      <c r="B283" s="17" t="str">
        <f>IFERROR(INDEX('[1]Master Project Code List'!$A$4:$A$1204,$A283),"")</f>
        <v>B3262808</v>
      </c>
      <c r="C283" s="17" t="str">
        <f>IFERROR(INDEX('[1]Master Project Code List'!$B$4:$B$1204,$A283),"")</f>
        <v>G031: Room 8 &amp; 9, Field House, Greenlands, Hambleden, Henley on Thames, Oxfordshire RG9 3AU</v>
      </c>
      <c r="D283" s="17" t="str">
        <f>IFERROR(INDEX('[1]Master Project Code List'!$A$4:$A$1204,$A283),"")</f>
        <v>B3262808</v>
      </c>
      <c r="E283" s="17" t="str">
        <f>IFERROR(INDEX('[1]Master Project Code List'!$C$4:$C$1204,$A283),"")</f>
        <v>BAFS</v>
      </c>
    </row>
    <row r="284" spans="1:5" hidden="1" outlineLevel="1">
      <c r="A284" s="2">
        <v>283</v>
      </c>
      <c r="B284" s="17" t="str">
        <f>IFERROR(INDEX('[1]Master Project Code List'!$A$4:$A$1204,$A284),"")</f>
        <v>B3262809</v>
      </c>
      <c r="C284" s="17" t="str">
        <f>IFERROR(INDEX('[1]Master Project Code List'!$B$4:$B$1204,$A284),"")</f>
        <v>G031: Room 9, Field House, Greenlands, Hambleden, Henley on Thames, Oxfordshire RG9 3AU</v>
      </c>
      <c r="D284" s="17" t="str">
        <f>IFERROR(INDEX('[1]Master Project Code List'!$A$4:$A$1204,$A284),"")</f>
        <v>B3262809</v>
      </c>
      <c r="E284" s="17" t="str">
        <f>IFERROR(INDEX('[1]Master Project Code List'!$C$4:$C$1204,$A284),"")</f>
        <v>BAFS</v>
      </c>
    </row>
    <row r="285" spans="1:5" hidden="1" outlineLevel="1">
      <c r="A285" s="2">
        <v>284</v>
      </c>
      <c r="B285" s="17" t="str">
        <f>IFERROR(INDEX('[1]Master Project Code List'!$A$4:$A$1204,$A285),"")</f>
        <v>B3262900</v>
      </c>
      <c r="C285" s="17" t="str">
        <f>IFERROR(INDEX('[1]Master Project Code List'!$B$4:$B$1204,$A285),"")</f>
        <v>G032: 1 New Close (Bungalow 1), Greenlands, Hambleden, Henley on Thames, Oxfordshire RG9 3AU</v>
      </c>
      <c r="D285" s="17" t="str">
        <f>IFERROR(INDEX('[1]Master Project Code List'!$A$4:$A$1204,$A285),"")</f>
        <v>B3262900</v>
      </c>
      <c r="E285" s="17" t="str">
        <f>IFERROR(INDEX('[1]Master Project Code List'!$C$4:$C$1204,$A285),"")</f>
        <v>BAFS</v>
      </c>
    </row>
    <row r="286" spans="1:5" hidden="1" outlineLevel="1">
      <c r="A286" s="2">
        <v>285</v>
      </c>
      <c r="B286" s="17" t="str">
        <f>IFERROR(INDEX('[1]Master Project Code List'!$A$4:$A$1204,$A286),"")</f>
        <v>B3263000</v>
      </c>
      <c r="C286" s="17" t="str">
        <f>IFERROR(INDEX('[1]Master Project Code List'!$B$4:$B$1204,$A286),"")</f>
        <v>G033: 2 New Close (Bungalow 2) (Landlord), Greenlands, Hambleden, Henley on Thames, Oxfordshire RG9 3AU</v>
      </c>
      <c r="D286" s="17" t="str">
        <f>IFERROR(INDEX('[1]Master Project Code List'!$A$4:$A$1204,$A286),"")</f>
        <v>B3263000</v>
      </c>
      <c r="E286" s="17" t="str">
        <f>IFERROR(INDEX('[1]Master Project Code List'!$C$4:$C$1204,$A286),"")</f>
        <v>BAFS</v>
      </c>
    </row>
    <row r="287" spans="1:5" hidden="1" outlineLevel="1">
      <c r="A287" s="2">
        <v>286</v>
      </c>
      <c r="B287" s="17" t="str">
        <f>IFERROR(INDEX('[1]Master Project Code List'!$A$4:$A$1204,$A287),"")</f>
        <v>B3263001</v>
      </c>
      <c r="C287" s="17" t="str">
        <f>IFERROR(INDEX('[1]Master Project Code List'!$B$4:$B$1204,$A287),"")</f>
        <v>G033: Room 1, 2 New Close (Bungalow 2), Greenlands, Hambleden, Henley on Thames, Oxfordshire RG9 3AU</v>
      </c>
      <c r="D287" s="17" t="str">
        <f>IFERROR(INDEX('[1]Master Project Code List'!$A$4:$A$1204,$A287),"")</f>
        <v>B3263001</v>
      </c>
      <c r="E287" s="17" t="str">
        <f>IFERROR(INDEX('[1]Master Project Code List'!$C$4:$C$1204,$A287),"")</f>
        <v>BAFS</v>
      </c>
    </row>
    <row r="288" spans="1:5" hidden="1" outlineLevel="1">
      <c r="A288" s="2">
        <v>287</v>
      </c>
      <c r="B288" s="17" t="str">
        <f>IFERROR(INDEX('[1]Master Project Code List'!$A$4:$A$1204,$A288),"")</f>
        <v>B3263002</v>
      </c>
      <c r="C288" s="17" t="str">
        <f>IFERROR(INDEX('[1]Master Project Code List'!$B$4:$B$1204,$A288),"")</f>
        <v>G033: Room 2, 2 New Close (Bungalow 2), Greenlands, Hambleden, Henley on Thames, Oxfordshire RG9 3AU</v>
      </c>
      <c r="D288" s="17" t="str">
        <f>IFERROR(INDEX('[1]Master Project Code List'!$A$4:$A$1204,$A288),"")</f>
        <v>B3263002</v>
      </c>
      <c r="E288" s="17" t="str">
        <f>IFERROR(INDEX('[1]Master Project Code List'!$C$4:$C$1204,$A288),"")</f>
        <v>BAFS</v>
      </c>
    </row>
    <row r="289" spans="1:5" hidden="1" outlineLevel="1">
      <c r="A289" s="2">
        <v>288</v>
      </c>
      <c r="B289" s="17" t="str">
        <f>IFERROR(INDEX('[1]Master Project Code List'!$A$4:$A$1204,$A289),"")</f>
        <v>B3263003</v>
      </c>
      <c r="C289" s="17" t="str">
        <f>IFERROR(INDEX('[1]Master Project Code List'!$B$4:$B$1204,$A289),"")</f>
        <v>G033: Room 3, 2 New Close (Bungalow 2), Greenlands, Hambleden, Henley on Thames, Oxfordshire RG9 3AU</v>
      </c>
      <c r="D289" s="17" t="str">
        <f>IFERROR(INDEX('[1]Master Project Code List'!$A$4:$A$1204,$A289),"")</f>
        <v>B3263003</v>
      </c>
      <c r="E289" s="17" t="str">
        <f>IFERROR(INDEX('[1]Master Project Code List'!$C$4:$C$1204,$A289),"")</f>
        <v>BAFS</v>
      </c>
    </row>
    <row r="290" spans="1:5" hidden="1" outlineLevel="1">
      <c r="A290" s="2">
        <v>289</v>
      </c>
      <c r="B290" s="17" t="str">
        <f>IFERROR(INDEX('[1]Master Project Code List'!$A$4:$A$1204,$A290),"")</f>
        <v>B3263100</v>
      </c>
      <c r="C290" s="17" t="str">
        <f>IFERROR(INDEX('[1]Master Project Code List'!$B$4:$B$1204,$A290),"")</f>
        <v>G034: 3 New Close (Bungalow 3), Greenlands, Hambleden, Henley on Thames, Oxfordshire RG9 3AU</v>
      </c>
      <c r="D290" s="17" t="str">
        <f>IFERROR(INDEX('[1]Master Project Code List'!$A$4:$A$1204,$A290),"")</f>
        <v>B3263100</v>
      </c>
      <c r="E290" s="17" t="str">
        <f>IFERROR(INDEX('[1]Master Project Code List'!$C$4:$C$1204,$A290),"")</f>
        <v>BAFS</v>
      </c>
    </row>
    <row r="291" spans="1:5" hidden="1" outlineLevel="1">
      <c r="A291" s="2">
        <v>290</v>
      </c>
      <c r="B291" s="17" t="str">
        <f>IFERROR(INDEX('[1]Master Project Code List'!$A$4:$A$1204,$A291),"")</f>
        <v>B3263200</v>
      </c>
      <c r="C291" s="17" t="str">
        <f>IFERROR(INDEX('[1]Master Project Code List'!$B$4:$B$1204,$A291),"")</f>
        <v>G035: 4 New Close (Bungalow 4), Greenlands, Hambleden, Henley on Thames, Oxfordshire RG9 3AU</v>
      </c>
      <c r="D291" s="17" t="str">
        <f>IFERROR(INDEX('[1]Master Project Code List'!$A$4:$A$1204,$A291),"")</f>
        <v>B3263200</v>
      </c>
      <c r="E291" s="17" t="str">
        <f>IFERROR(INDEX('[1]Master Project Code List'!$C$4:$C$1204,$A291),"")</f>
        <v>BAFS</v>
      </c>
    </row>
    <row r="292" spans="1:5" hidden="1" outlineLevel="1">
      <c r="A292" s="2">
        <v>291</v>
      </c>
      <c r="B292" s="17" t="str">
        <f>IFERROR(INDEX('[1]Master Project Code List'!$A$4:$A$1204,$A292),"")</f>
        <v>B3263300</v>
      </c>
      <c r="C292" s="17" t="str">
        <f>IFERROR(INDEX('[1]Master Project Code List'!$B$4:$B$1204,$A292),"")</f>
        <v>G036: 6 New Close (Landlord), Greenlands, Hambleden, Henley on Thames, Oxfordshire RG9 3AU</v>
      </c>
      <c r="D292" s="17" t="str">
        <f>IFERROR(INDEX('[1]Master Project Code List'!$A$4:$A$1204,$A292),"")</f>
        <v>B3263300</v>
      </c>
      <c r="E292" s="17" t="str">
        <f>IFERROR(INDEX('[1]Master Project Code List'!$C$4:$C$1204,$A292),"")</f>
        <v>BAFS</v>
      </c>
    </row>
    <row r="293" spans="1:5" hidden="1" outlineLevel="1">
      <c r="A293" s="2">
        <v>292</v>
      </c>
      <c r="B293" s="17" t="str">
        <f>IFERROR(INDEX('[1]Master Project Code List'!$A$4:$A$1204,$A293),"")</f>
        <v>B3263301</v>
      </c>
      <c r="C293" s="17" t="str">
        <f>IFERROR(INDEX('[1]Master Project Code List'!$B$4:$B$1204,$A293),"")</f>
        <v>G036: Room 1, 6 New Close (Bungalow 6), Greenlands, Hambleden, Henley on Thames, Oxfordshire RG9 3AU</v>
      </c>
      <c r="D293" s="17" t="str">
        <f>IFERROR(INDEX('[1]Master Project Code List'!$A$4:$A$1204,$A293),"")</f>
        <v>B3263301</v>
      </c>
      <c r="E293" s="17" t="str">
        <f>IFERROR(INDEX('[1]Master Project Code List'!$C$4:$C$1204,$A293),"")</f>
        <v>BAFS</v>
      </c>
    </row>
    <row r="294" spans="1:5" hidden="1" outlineLevel="1">
      <c r="A294" s="2">
        <v>293</v>
      </c>
      <c r="B294" s="17" t="str">
        <f>IFERROR(INDEX('[1]Master Project Code List'!$A$4:$A$1204,$A294),"")</f>
        <v>B3263302</v>
      </c>
      <c r="C294" s="17" t="str">
        <f>IFERROR(INDEX('[1]Master Project Code List'!$B$4:$B$1204,$A294),"")</f>
        <v>G036: Room 2, 6 New Close (Bungalow 6), Greenlands, Hambleden, Henley on Thames, Oxfordshire RG9 3AU</v>
      </c>
      <c r="D294" s="17" t="str">
        <f>IFERROR(INDEX('[1]Master Project Code List'!$A$4:$A$1204,$A294),"")</f>
        <v>B3263302</v>
      </c>
      <c r="E294" s="17" t="str">
        <f>IFERROR(INDEX('[1]Master Project Code List'!$C$4:$C$1204,$A294),"")</f>
        <v>BAFS</v>
      </c>
    </row>
    <row r="295" spans="1:5" hidden="1" outlineLevel="1">
      <c r="A295" s="2">
        <v>294</v>
      </c>
      <c r="B295" s="17" t="str">
        <f>IFERROR(INDEX('[1]Master Project Code List'!$A$4:$A$1204,$A295),"")</f>
        <v>B3263303</v>
      </c>
      <c r="C295" s="17" t="str">
        <f>IFERROR(INDEX('[1]Master Project Code List'!$B$4:$B$1204,$A295),"")</f>
        <v>G036: Room 3, 6 New Close (Bungalow 6), Greenlands, Hambleden, Henley on Thames, Oxfordshire RG9 3AU</v>
      </c>
      <c r="D295" s="17" t="str">
        <f>IFERROR(INDEX('[1]Master Project Code List'!$A$4:$A$1204,$A295),"")</f>
        <v>B3263303</v>
      </c>
      <c r="E295" s="17" t="str">
        <f>IFERROR(INDEX('[1]Master Project Code List'!$C$4:$C$1204,$A295),"")</f>
        <v>BAFS</v>
      </c>
    </row>
    <row r="296" spans="1:5" hidden="1" outlineLevel="1">
      <c r="A296" s="2">
        <v>295</v>
      </c>
      <c r="B296" s="17" t="str">
        <f>IFERROR(INDEX('[1]Master Project Code List'!$A$4:$A$1204,$A296),"")</f>
        <v>B3263304</v>
      </c>
      <c r="C296" s="17" t="str">
        <f>IFERROR(INDEX('[1]Master Project Code List'!$B$4:$B$1204,$A296),"")</f>
        <v>G036: Room 4, 6 New Close (Bungalow 6), Greenlands, Hambleden, Henley on Thames, Oxfordshire RG9 3AU</v>
      </c>
      <c r="D296" s="17" t="str">
        <f>IFERROR(INDEX('[1]Master Project Code List'!$A$4:$A$1204,$A296),"")</f>
        <v>B3263304</v>
      </c>
      <c r="E296" s="17" t="str">
        <f>IFERROR(INDEX('[1]Master Project Code List'!$C$4:$C$1204,$A296),"")</f>
        <v>BAFS</v>
      </c>
    </row>
    <row r="297" spans="1:5" hidden="1" outlineLevel="1">
      <c r="A297" s="2">
        <v>296</v>
      </c>
      <c r="B297" s="17" t="str">
        <f>IFERROR(INDEX('[1]Master Project Code List'!$A$4:$A$1204,$A297),"")</f>
        <v>B3263400</v>
      </c>
      <c r="C297" s="17" t="str">
        <f>IFERROR(INDEX('[1]Master Project Code List'!$B$4:$B$1204,$A297),"")</f>
        <v>G037: 7 New Close (Landlord) (Bungalow 7), Greenlands, Hambleden, Henley on Thames, Oxfordshire RG9 3AU</v>
      </c>
      <c r="D297" s="17" t="str">
        <f>IFERROR(INDEX('[1]Master Project Code List'!$A$4:$A$1204,$A297),"")</f>
        <v>B3263400</v>
      </c>
      <c r="E297" s="17" t="str">
        <f>IFERROR(INDEX('[1]Master Project Code List'!$C$4:$C$1204,$A297),"")</f>
        <v>BAFS</v>
      </c>
    </row>
    <row r="298" spans="1:5" hidden="1" outlineLevel="1">
      <c r="A298" s="2">
        <v>297</v>
      </c>
      <c r="B298" s="17" t="str">
        <f>IFERROR(INDEX('[1]Master Project Code List'!$A$4:$A$1204,$A298),"")</f>
        <v>B3263401</v>
      </c>
      <c r="C298" s="17" t="str">
        <f>IFERROR(INDEX('[1]Master Project Code List'!$B$4:$B$1204,$A298),"")</f>
        <v>G037: 7a New Close (Bungalow 7a), Greenlands, Hambleden, Henley on Thames, Oxfordshire RG9 3AU</v>
      </c>
      <c r="D298" s="17" t="str">
        <f>IFERROR(INDEX('[1]Master Project Code List'!$A$4:$A$1204,$A298),"")</f>
        <v>B3263401</v>
      </c>
      <c r="E298" s="17" t="str">
        <f>IFERROR(INDEX('[1]Master Project Code List'!$C$4:$C$1204,$A298),"")</f>
        <v>BAFS</v>
      </c>
    </row>
    <row r="299" spans="1:5" hidden="1" outlineLevel="1">
      <c r="A299" s="2">
        <v>298</v>
      </c>
      <c r="B299" s="17" t="str">
        <f>IFERROR(INDEX('[1]Master Project Code List'!$A$4:$A$1204,$A299),"")</f>
        <v>B3263402</v>
      </c>
      <c r="C299" s="17" t="str">
        <f>IFERROR(INDEX('[1]Master Project Code List'!$B$4:$B$1204,$A299),"")</f>
        <v>G037: 7b New Close (Bungalow 7b), Greenlands, Hambleden, Henley on Thames, Oxfordshire RG9 3AU</v>
      </c>
      <c r="D299" s="17" t="str">
        <f>IFERROR(INDEX('[1]Master Project Code List'!$A$4:$A$1204,$A299),"")</f>
        <v>B3263402</v>
      </c>
      <c r="E299" s="17" t="str">
        <f>IFERROR(INDEX('[1]Master Project Code List'!$C$4:$C$1204,$A299),"")</f>
        <v>BAFS</v>
      </c>
    </row>
    <row r="300" spans="1:5" hidden="1" outlineLevel="1">
      <c r="A300" s="2">
        <v>299</v>
      </c>
      <c r="B300" s="17" t="str">
        <f>IFERROR(INDEX('[1]Master Project Code List'!$A$4:$A$1204,$A300),"")</f>
        <v>B3263403</v>
      </c>
      <c r="C300" s="17" t="str">
        <f>IFERROR(INDEX('[1]Master Project Code List'!$B$4:$B$1204,$A300),"")</f>
        <v>G037: 7c New Close (Bungalow 7c), Greenlands, Hambleden, Henley on Thames, Oxfordshire RG9 3AU</v>
      </c>
      <c r="D300" s="17" t="str">
        <f>IFERROR(INDEX('[1]Master Project Code List'!$A$4:$A$1204,$A300),"")</f>
        <v>B3263403</v>
      </c>
      <c r="E300" s="17" t="str">
        <f>IFERROR(INDEX('[1]Master Project Code List'!$C$4:$C$1204,$A300),"")</f>
        <v>BAFS</v>
      </c>
    </row>
    <row r="301" spans="1:5" hidden="1" outlineLevel="1">
      <c r="A301" s="2">
        <v>300</v>
      </c>
      <c r="B301" s="17" t="str">
        <f>IFERROR(INDEX('[1]Master Project Code List'!$A$4:$A$1204,$A301),"")</f>
        <v>B3263502</v>
      </c>
      <c r="C301" s="17" t="str">
        <f>IFERROR(INDEX('[1]Master Project Code List'!$B$4:$B$1204,$A301),"")</f>
        <v>G038: Room 2, 8 New Close (Bungalow 8), Greenlands, Hambleden, Henley on Thames, Oxfordshire RG9 3AU</v>
      </c>
      <c r="D301" s="17" t="str">
        <f>IFERROR(INDEX('[1]Master Project Code List'!$A$4:$A$1204,$A301),"")</f>
        <v>B3263502</v>
      </c>
      <c r="E301" s="17" t="str">
        <f>IFERROR(INDEX('[1]Master Project Code List'!$C$4:$C$1204,$A301),"")</f>
        <v>BAFS</v>
      </c>
    </row>
    <row r="302" spans="1:5" hidden="1" outlineLevel="1">
      <c r="A302" s="2">
        <v>301</v>
      </c>
      <c r="B302" s="17" t="str">
        <f>IFERROR(INDEX('[1]Master Project Code List'!$A$4:$A$1204,$A302),"")</f>
        <v>B3263500</v>
      </c>
      <c r="C302" s="17" t="str">
        <f>IFERROR(INDEX('[1]Master Project Code List'!$B$4:$B$1204,$A302),"")</f>
        <v>G038: 8 New Close (Bungalow 8) (Landlord), Greenlands, Hambleden, Henley on Thames, Oxfordshire RG9 3AU</v>
      </c>
      <c r="D302" s="17" t="str">
        <f>IFERROR(INDEX('[1]Master Project Code List'!$A$4:$A$1204,$A302),"")</f>
        <v>B3263500</v>
      </c>
      <c r="E302" s="17" t="str">
        <f>IFERROR(INDEX('[1]Master Project Code List'!$C$4:$C$1204,$A302),"")</f>
        <v>BAFS</v>
      </c>
    </row>
    <row r="303" spans="1:5" hidden="1" outlineLevel="1">
      <c r="A303" s="2">
        <v>302</v>
      </c>
      <c r="B303" s="17" t="str">
        <f>IFERROR(INDEX('[1]Master Project Code List'!$A$4:$A$1204,$A303),"")</f>
        <v>B3263501</v>
      </c>
      <c r="C303" s="17" t="str">
        <f>IFERROR(INDEX('[1]Master Project Code List'!$B$4:$B$1204,$A303),"")</f>
        <v>G038: Room 1, 8 New Close (Bungalow 8), Greenlands, Hambleden, Henley on Thames, Oxfordshire RG9 3AU</v>
      </c>
      <c r="D303" s="17" t="str">
        <f>IFERROR(INDEX('[1]Master Project Code List'!$A$4:$A$1204,$A303),"")</f>
        <v>B3263501</v>
      </c>
      <c r="E303" s="17" t="str">
        <f>IFERROR(INDEX('[1]Master Project Code List'!$C$4:$C$1204,$A303),"")</f>
        <v>BAFS</v>
      </c>
    </row>
    <row r="304" spans="1:5" hidden="1" outlineLevel="1">
      <c r="A304" s="2">
        <v>303</v>
      </c>
      <c r="B304" s="17" t="str">
        <f>IFERROR(INDEX('[1]Master Project Code List'!$A$4:$A$1204,$A304),"")</f>
        <v>B3263503</v>
      </c>
      <c r="C304" s="17" t="str">
        <f>IFERROR(INDEX('[1]Master Project Code List'!$B$4:$B$1204,$A304),"")</f>
        <v>G038: Room 3, 8 New Close (Bungalow 8), Greenlands, Hambleden, Henley on Thames, Oxfordshire RG9 3AU</v>
      </c>
      <c r="D304" s="17" t="str">
        <f>IFERROR(INDEX('[1]Master Project Code List'!$A$4:$A$1204,$A304),"")</f>
        <v>B3263503</v>
      </c>
      <c r="E304" s="17" t="str">
        <f>IFERROR(INDEX('[1]Master Project Code List'!$C$4:$C$1204,$A304),"")</f>
        <v>BAFS</v>
      </c>
    </row>
    <row r="305" spans="1:5" hidden="1" outlineLevel="1">
      <c r="A305" s="2">
        <v>304</v>
      </c>
      <c r="B305" s="17" t="str">
        <f>IFERROR(INDEX('[1]Master Project Code List'!$A$4:$A$1204,$A305),"")</f>
        <v>B3263600</v>
      </c>
      <c r="C305" s="17" t="str">
        <f>IFERROR(INDEX('[1]Master Project Code List'!$B$4:$B$1204,$A305),"")</f>
        <v>G039: 9 New Close (Bungalow 9), Greenlands, Hambleden, Henley on Thames, Oxfordshire RG9 3AU</v>
      </c>
      <c r="D305" s="17" t="str">
        <f>IFERROR(INDEX('[1]Master Project Code List'!$A$4:$A$1204,$A305),"")</f>
        <v>B3263600</v>
      </c>
      <c r="E305" s="17" t="str">
        <f>IFERROR(INDEX('[1]Master Project Code List'!$C$4:$C$1204,$A305),"")</f>
        <v>BAFS</v>
      </c>
    </row>
    <row r="306" spans="1:5" hidden="1" outlineLevel="1">
      <c r="A306" s="2">
        <v>305</v>
      </c>
      <c r="B306" s="17" t="str">
        <f>IFERROR(INDEX('[1]Master Project Code List'!$A$4:$A$1204,$A306),"")</f>
        <v>B3263601</v>
      </c>
      <c r="C306" s="17" t="str">
        <f>IFERROR(INDEX('[1]Master Project Code List'!$B$4:$B$1204,$A306),"")</f>
        <v>G057: Old Blacksmiths Workshop, Greenlands, Hambleden, Henley on Thames, Oxfordshire RG9 3AU</v>
      </c>
      <c r="D306" s="17" t="str">
        <f>IFERROR(INDEX('[1]Master Project Code List'!$A$4:$A$1204,$A306),"")</f>
        <v>B3263601</v>
      </c>
      <c r="E306" s="17" t="str">
        <f>IFERROR(INDEX('[1]Master Project Code List'!$C$4:$C$1204,$A306),"")</f>
        <v>BAFS</v>
      </c>
    </row>
    <row r="307" spans="1:5" hidden="1" outlineLevel="1">
      <c r="A307" s="2">
        <v>306</v>
      </c>
      <c r="B307" s="17" t="str">
        <f>IFERROR(INDEX('[1]Master Project Code List'!$A$4:$A$1204,$A307),"")</f>
        <v>SSE3</v>
      </c>
      <c r="C307" s="17" t="str">
        <f>IFERROR(INDEX('[1]Master Project Code List'!$B$4:$B$1204,$A307),"")</f>
        <v>G062: New SSE Substation (2016) Henley Business School, Greenlands, Henley on Thames, Oxfordshire, RG9 3AU</v>
      </c>
      <c r="D307" s="17" t="str">
        <f>IFERROR(INDEX('[1]Master Project Code List'!$A$4:$A$1204,$A307),"")</f>
        <v>SSE3</v>
      </c>
      <c r="E307" s="17" t="str">
        <f>IFERROR(INDEX('[1]Master Project Code List'!$C$4:$C$1204,$A307),"")</f>
        <v>TBC</v>
      </c>
    </row>
    <row r="308" spans="1:5" hidden="1" outlineLevel="1">
      <c r="A308" s="2">
        <v>307</v>
      </c>
      <c r="B308" s="17" t="str">
        <f>IFERROR(INDEX('[1]Master Project Code List'!$A$4:$A$1204,$A308),"")</f>
        <v>G999</v>
      </c>
      <c r="C308" s="17" t="str">
        <f>IFERROR(INDEX('[1]Master Project Code List'!$B$4:$B$1204,$A308),"")</f>
        <v>G999: Licence -Land at Eastern Edge of Greenlands Park- Culden Faw</v>
      </c>
      <c r="D308" s="17" t="str">
        <f>IFERROR(INDEX('[1]Master Project Code List'!$A$4:$A$1204,$A308),"")</f>
        <v>G999</v>
      </c>
      <c r="E308" s="17" t="str">
        <f>IFERROR(INDEX('[1]Master Project Code List'!$C$4:$C$1204,$A308),"")</f>
        <v>TBC</v>
      </c>
    </row>
    <row r="309" spans="1:5" hidden="1" outlineLevel="1">
      <c r="A309" s="2">
        <v>308</v>
      </c>
      <c r="B309" s="17" t="str">
        <f>IFERROR(INDEX('[1]Master Project Code List'!$A$4:$A$1204,$A309),"")</f>
        <v>B3270000</v>
      </c>
      <c r="C309" s="17" t="str">
        <f>IFERROR(INDEX('[1]Master Project Code List'!$B$4:$B$1204,$A309),"")</f>
        <v>G999: General Estates Management Matters, Henely Management Building, Greenlands, Hambleden, Henley on Thames, Oxfordshire RG9 3AU</v>
      </c>
      <c r="D309" s="17" t="str">
        <f>IFERROR(INDEX('[1]Master Project Code List'!$A$4:$A$1204,$A309),"")</f>
        <v>B3270000</v>
      </c>
      <c r="E309" s="17" t="str">
        <f>IFERROR(INDEX('[1]Master Project Code List'!$C$4:$C$1204,$A309),"")</f>
        <v>BAFS</v>
      </c>
    </row>
    <row r="310" spans="1:5" hidden="1" outlineLevel="1">
      <c r="A310" s="2">
        <v>309</v>
      </c>
      <c r="B310" s="17" t="str">
        <f>IFERROR(INDEX('[1]Master Project Code List'!$A$4:$A$1204,$A310),"")</f>
        <v>Y2200701</v>
      </c>
      <c r="C310" s="17" t="str">
        <f>IFERROR(INDEX('[1]Master Project Code List'!$B$4:$B$1204,$A310),"")</f>
        <v>Investment Management</v>
      </c>
      <c r="D310" s="17" t="str">
        <f>IFERROR(INDEX('[1]Master Project Code List'!$A$4:$A$1204,$A310),"")</f>
        <v>Y2200701</v>
      </c>
      <c r="E310" s="17" t="str">
        <f>IFERROR(INDEX('[1]Master Project Code List'!$C$4:$C$1204,$A310),"")</f>
        <v>XRET</v>
      </c>
    </row>
    <row r="311" spans="1:5" hidden="1" outlineLevel="1">
      <c r="A311" s="2">
        <v>310</v>
      </c>
      <c r="B311" s="17" t="str">
        <f>IFERROR(INDEX('[1]Master Project Code List'!$A$4:$A$1204,$A311),"")</f>
        <v>Y2200801</v>
      </c>
      <c r="C311" s="17" t="str">
        <f>IFERROR(INDEX('[1]Master Project Code List'!$B$4:$B$1204,$A311),"")</f>
        <v>Investments</v>
      </c>
      <c r="D311" s="17" t="str">
        <f>IFERROR(INDEX('[1]Master Project Code List'!$A$4:$A$1204,$A311),"")</f>
        <v>Y2200801</v>
      </c>
      <c r="E311" s="17" t="str">
        <f>IFERROR(INDEX('[1]Master Project Code List'!$C$4:$C$1204,$A311),"")</f>
        <v>XNIR</v>
      </c>
    </row>
    <row r="312" spans="1:5" hidden="1" outlineLevel="1">
      <c r="A312" s="2">
        <v>311</v>
      </c>
      <c r="B312" s="17" t="str">
        <f>IFERROR(INDEX('[1]Master Project Code List'!$A$4:$A$1204,$A312),"")</f>
        <v>B3400002</v>
      </c>
      <c r="C312" s="17" t="str">
        <f>IFERROR(INDEX('[1]Master Project Code List'!$B$4:$B$1204,$A312),"")</f>
        <v>K001: First Floor Flat, 8 Redlands Road, Reading, RG1 5EX</v>
      </c>
      <c r="D312" s="17" t="str">
        <f>IFERROR(INDEX('[1]Master Project Code List'!$A$4:$A$1204,$A312),"")</f>
        <v>B3400002</v>
      </c>
      <c r="E312" s="17" t="str">
        <f>IFERROR(INDEX('[1]Master Project Code List'!$C$4:$C$1204,$A312),"")</f>
        <v>XRET</v>
      </c>
    </row>
    <row r="313" spans="1:5" hidden="1" outlineLevel="1">
      <c r="A313" s="2">
        <v>312</v>
      </c>
      <c r="B313" s="17" t="str">
        <f>IFERROR(INDEX('[1]Master Project Code List'!$A$4:$A$1204,$A313),"")</f>
        <v>B3400000</v>
      </c>
      <c r="C313" s="17" t="str">
        <f>IFERROR(INDEX('[1]Master Project Code List'!$B$4:$B$1204,$A313),"")</f>
        <v>K001: 8 Redlands Road (Landlord), Reading, RG1 5EX</v>
      </c>
      <c r="D313" s="17" t="str">
        <f>IFERROR(INDEX('[1]Master Project Code List'!$A$4:$A$1204,$A313),"")</f>
        <v>B3400000</v>
      </c>
      <c r="E313" s="17" t="str">
        <f>IFERROR(INDEX('[1]Master Project Code List'!$C$4:$C$1204,$A313),"")</f>
        <v>XRET</v>
      </c>
    </row>
    <row r="314" spans="1:5" hidden="1" outlineLevel="1">
      <c r="A314" s="2">
        <v>313</v>
      </c>
      <c r="B314" s="17" t="str">
        <f>IFERROR(INDEX('[1]Master Project Code List'!$A$4:$A$1204,$A314),"")</f>
        <v>B3400001</v>
      </c>
      <c r="C314" s="17" t="str">
        <f>IFERROR(INDEX('[1]Master Project Code List'!$B$4:$B$1204,$A314),"")</f>
        <v>K001: Ground Floor Flat, 8 Redlands Road, Reading, RG1 5EX</v>
      </c>
      <c r="D314" s="17" t="str">
        <f>IFERROR(INDEX('[1]Master Project Code List'!$A$4:$A$1204,$A314),"")</f>
        <v>B3400001</v>
      </c>
      <c r="E314" s="17" t="str">
        <f>IFERROR(INDEX('[1]Master Project Code List'!$C$4:$C$1204,$A314),"")</f>
        <v>XRET</v>
      </c>
    </row>
    <row r="315" spans="1:5" hidden="1" outlineLevel="1">
      <c r="A315" s="2">
        <v>314</v>
      </c>
      <c r="B315" s="17" t="str">
        <f>IFERROR(INDEX('[1]Master Project Code List'!$A$4:$A$1204,$A315),"")</f>
        <v>B3400022</v>
      </c>
      <c r="C315" s="17" t="str">
        <f>IFERROR(INDEX('[1]Master Project Code List'!$B$4:$B$1204,$A315),"")</f>
        <v>K002: First Floor Flat, 10 Redlands Road, Reading, RG1 5EX</v>
      </c>
      <c r="D315" s="17" t="str">
        <f>IFERROR(INDEX('[1]Master Project Code List'!$A$4:$A$1204,$A315),"")</f>
        <v>B3400022</v>
      </c>
      <c r="E315" s="17" t="str">
        <f>IFERROR(INDEX('[1]Master Project Code List'!$C$4:$C$1204,$A315),"")</f>
        <v>XRET</v>
      </c>
    </row>
    <row r="316" spans="1:5" hidden="1" outlineLevel="1">
      <c r="A316" s="2">
        <v>315</v>
      </c>
      <c r="B316" s="17" t="str">
        <f>IFERROR(INDEX('[1]Master Project Code List'!$A$4:$A$1204,$A316),"")</f>
        <v>B3400020</v>
      </c>
      <c r="C316" s="17" t="str">
        <f>IFERROR(INDEX('[1]Master Project Code List'!$B$4:$B$1204,$A316),"")</f>
        <v>K002: 10 Redlands Road (Landlord), Reading, RG1 5EX</v>
      </c>
      <c r="D316" s="17" t="str">
        <f>IFERROR(INDEX('[1]Master Project Code List'!$A$4:$A$1204,$A316),"")</f>
        <v>B3400020</v>
      </c>
      <c r="E316" s="17" t="str">
        <f>IFERROR(INDEX('[1]Master Project Code List'!$C$4:$C$1204,$A316),"")</f>
        <v>XRET</v>
      </c>
    </row>
    <row r="317" spans="1:5" hidden="1" outlineLevel="1">
      <c r="A317" s="2">
        <v>316</v>
      </c>
      <c r="B317" s="17" t="str">
        <f>IFERROR(INDEX('[1]Master Project Code List'!$A$4:$A$1204,$A317),"")</f>
        <v>B3400021</v>
      </c>
      <c r="C317" s="17" t="str">
        <f>IFERROR(INDEX('[1]Master Project Code List'!$B$4:$B$1204,$A317),"")</f>
        <v>K002: Ground Floor Flat, 10 Redlands Road, Reading, RG1 5EX</v>
      </c>
      <c r="D317" s="17" t="str">
        <f>IFERROR(INDEX('[1]Master Project Code List'!$A$4:$A$1204,$A317),"")</f>
        <v>B3400021</v>
      </c>
      <c r="E317" s="17" t="str">
        <f>IFERROR(INDEX('[1]Master Project Code List'!$C$4:$C$1204,$A317),"")</f>
        <v>XRET</v>
      </c>
    </row>
    <row r="318" spans="1:5" hidden="1" outlineLevel="1">
      <c r="A318" s="2">
        <v>317</v>
      </c>
      <c r="B318" s="17" t="str">
        <f>IFERROR(INDEX('[1]Master Project Code List'!$A$4:$A$1204,$A318),"")</f>
        <v>B2527709</v>
      </c>
      <c r="C318" s="17" t="str">
        <f>IFERROR(INDEX('[1]Master Project Code List'!$B$4:$B$1204,$A318),"")</f>
        <v>K003: Flat 1, 12 Redlands Road, Reading, RG1 5EX</v>
      </c>
      <c r="D318" s="17" t="str">
        <f>IFERROR(INDEX('[1]Master Project Code List'!$A$4:$A$1204,$A318),"")</f>
        <v>B2527709</v>
      </c>
      <c r="E318" s="17" t="str">
        <f>IFERROR(INDEX('[1]Master Project Code List'!$C$4:$C$1204,$A318),"")</f>
        <v>XRET</v>
      </c>
    </row>
    <row r="319" spans="1:5" hidden="1" outlineLevel="1">
      <c r="A319" s="2">
        <v>318</v>
      </c>
      <c r="B319" s="17" t="str">
        <f>IFERROR(INDEX('[1]Master Project Code List'!$A$4:$A$1204,$A319),"")</f>
        <v>B2527710</v>
      </c>
      <c r="C319" s="17" t="str">
        <f>IFERROR(INDEX('[1]Master Project Code List'!$B$4:$B$1204,$A319),"")</f>
        <v>K003: Flat 2, 12 Redlands Road, Reading, RG1 5EX</v>
      </c>
      <c r="D319" s="17" t="str">
        <f>IFERROR(INDEX('[1]Master Project Code List'!$A$4:$A$1204,$A319),"")</f>
        <v>B2527710</v>
      </c>
      <c r="E319" s="17" t="str">
        <f>IFERROR(INDEX('[1]Master Project Code List'!$C$4:$C$1204,$A319),"")</f>
        <v>XRET</v>
      </c>
    </row>
    <row r="320" spans="1:5" hidden="1" outlineLevel="1">
      <c r="A320" s="2">
        <v>319</v>
      </c>
      <c r="B320" s="17" t="str">
        <f>IFERROR(INDEX('[1]Master Project Code List'!$A$4:$A$1204,$A320),"")</f>
        <v>B2527711</v>
      </c>
      <c r="C320" s="17" t="str">
        <f>IFERROR(INDEX('[1]Master Project Code List'!$B$4:$B$1204,$A320),"")</f>
        <v>K003: Flat 3, 12 Redlands Road, Reading, RG1 5EX</v>
      </c>
      <c r="D320" s="17" t="str">
        <f>IFERROR(INDEX('[1]Master Project Code List'!$A$4:$A$1204,$A320),"")</f>
        <v>B2527711</v>
      </c>
      <c r="E320" s="17" t="str">
        <f>IFERROR(INDEX('[1]Master Project Code List'!$C$4:$C$1204,$A320),"")</f>
        <v>XRET</v>
      </c>
    </row>
    <row r="321" spans="1:5" hidden="1" outlineLevel="1">
      <c r="A321" s="2">
        <v>320</v>
      </c>
      <c r="B321" s="17" t="str">
        <f>IFERROR(INDEX('[1]Master Project Code List'!$A$4:$A$1204,$A321),"")</f>
        <v>B2527712</v>
      </c>
      <c r="C321" s="17" t="str">
        <f>IFERROR(INDEX('[1]Master Project Code List'!$B$4:$B$1204,$A321),"")</f>
        <v>K003: Flat 4, 12 Redlands Road, Reading, RG1 5EX</v>
      </c>
      <c r="D321" s="17" t="str">
        <f>IFERROR(INDEX('[1]Master Project Code List'!$A$4:$A$1204,$A321),"")</f>
        <v>B2527712</v>
      </c>
      <c r="E321" s="17" t="str">
        <f>IFERROR(INDEX('[1]Master Project Code List'!$C$4:$C$1204,$A321),"")</f>
        <v>XRET</v>
      </c>
    </row>
    <row r="322" spans="1:5" hidden="1" outlineLevel="1">
      <c r="A322" s="2">
        <v>321</v>
      </c>
      <c r="B322" s="17" t="str">
        <f>IFERROR(INDEX('[1]Master Project Code List'!$A$4:$A$1204,$A322),"")</f>
        <v>B2527713</v>
      </c>
      <c r="C322" s="17" t="str">
        <f>IFERROR(INDEX('[1]Master Project Code List'!$B$4:$B$1204,$A322),"")</f>
        <v>K003: Flat 5, 12 Redlands Road, Reading, RG1 5EX</v>
      </c>
      <c r="D322" s="17" t="str">
        <f>IFERROR(INDEX('[1]Master Project Code List'!$A$4:$A$1204,$A322),"")</f>
        <v>B2527713</v>
      </c>
      <c r="E322" s="17" t="str">
        <f>IFERROR(INDEX('[1]Master Project Code List'!$C$4:$C$1204,$A322),"")</f>
        <v>XRET</v>
      </c>
    </row>
    <row r="323" spans="1:5" hidden="1" outlineLevel="1">
      <c r="A323" s="2">
        <v>322</v>
      </c>
      <c r="B323" s="17" t="str">
        <f>IFERROR(INDEX('[1]Master Project Code List'!$A$4:$A$1204,$A323),"")</f>
        <v>B2527714</v>
      </c>
      <c r="C323" s="17" t="str">
        <f>IFERROR(INDEX('[1]Master Project Code List'!$B$4:$B$1204,$A323),"")</f>
        <v>K003: Flat 6, 12 Redlands Road, Reading, RG1 5EX</v>
      </c>
      <c r="D323" s="17" t="str">
        <f>IFERROR(INDEX('[1]Master Project Code List'!$A$4:$A$1204,$A323),"")</f>
        <v>B2527714</v>
      </c>
      <c r="E323" s="17" t="str">
        <f>IFERROR(INDEX('[1]Master Project Code List'!$C$4:$C$1204,$A323),"")</f>
        <v>XRET</v>
      </c>
    </row>
    <row r="324" spans="1:5" hidden="1" outlineLevel="1">
      <c r="A324" s="2">
        <v>323</v>
      </c>
      <c r="B324" s="17" t="str">
        <f>IFERROR(INDEX('[1]Master Project Code List'!$A$4:$A$1204,$A324),"")</f>
        <v>B2527700</v>
      </c>
      <c r="C324" s="17" t="str">
        <f>IFERROR(INDEX('[1]Master Project Code List'!$B$4:$B$1204,$A324),"")</f>
        <v>K003: 12 Redlands Road, Reading, RG1 5EX (Landlord)</v>
      </c>
      <c r="D324" s="17" t="str">
        <f>IFERROR(INDEX('[1]Master Project Code List'!$A$4:$A$1204,$A324),"")</f>
        <v>B2527700</v>
      </c>
      <c r="E324" s="17" t="str">
        <f>IFERROR(INDEX('[1]Master Project Code List'!$C$4:$C$1204,$A324),"")</f>
        <v>XRET</v>
      </c>
    </row>
    <row r="325" spans="1:5" hidden="1" outlineLevel="1">
      <c r="A325" s="2">
        <v>324</v>
      </c>
      <c r="B325" s="17" t="str">
        <f>IFERROR(INDEX('[1]Master Project Code List'!$A$4:$A$1204,$A325),"")</f>
        <v>B2527801</v>
      </c>
      <c r="C325" s="17" t="str">
        <f>IFERROR(INDEX('[1]Master Project Code List'!$B$4:$B$1204,$A325),"")</f>
        <v>K004: Flat 1, 14 Redlands Road, Reading, RG1 5EX</v>
      </c>
      <c r="D325" s="17" t="str">
        <f>IFERROR(INDEX('[1]Master Project Code List'!$A$4:$A$1204,$A325),"")</f>
        <v>B2527801</v>
      </c>
      <c r="E325" s="17" t="str">
        <f>IFERROR(INDEX('[1]Master Project Code List'!$C$4:$C$1204,$A325),"")</f>
        <v>XRET</v>
      </c>
    </row>
    <row r="326" spans="1:5" hidden="1" outlineLevel="1">
      <c r="A326" s="2">
        <v>325</v>
      </c>
      <c r="B326" s="17" t="str">
        <f>IFERROR(INDEX('[1]Master Project Code List'!$A$4:$A$1204,$A326),"")</f>
        <v>B2527802</v>
      </c>
      <c r="C326" s="17" t="str">
        <f>IFERROR(INDEX('[1]Master Project Code List'!$B$4:$B$1204,$A326),"")</f>
        <v>K004: Flat 2, 14 Redlands Road, Reading, RG1 5EX</v>
      </c>
      <c r="D326" s="17" t="str">
        <f>IFERROR(INDEX('[1]Master Project Code List'!$A$4:$A$1204,$A326),"")</f>
        <v>B2527802</v>
      </c>
      <c r="E326" s="17" t="str">
        <f>IFERROR(INDEX('[1]Master Project Code List'!$C$4:$C$1204,$A326),"")</f>
        <v>XRET</v>
      </c>
    </row>
    <row r="327" spans="1:5" hidden="1" outlineLevel="1">
      <c r="A327" s="2">
        <v>326</v>
      </c>
      <c r="B327" s="17" t="str">
        <f>IFERROR(INDEX('[1]Master Project Code List'!$A$4:$A$1204,$A327),"")</f>
        <v>B2527803</v>
      </c>
      <c r="C327" s="17" t="str">
        <f>IFERROR(INDEX('[1]Master Project Code List'!$B$4:$B$1204,$A327),"")</f>
        <v>K004: Flat 3, 14 Redlands Road, Reading, RG1 5EX</v>
      </c>
      <c r="D327" s="17" t="str">
        <f>IFERROR(INDEX('[1]Master Project Code List'!$A$4:$A$1204,$A327),"")</f>
        <v>B2527803</v>
      </c>
      <c r="E327" s="17" t="str">
        <f>IFERROR(INDEX('[1]Master Project Code List'!$C$4:$C$1204,$A327),"")</f>
        <v>XRET</v>
      </c>
    </row>
    <row r="328" spans="1:5" hidden="1" outlineLevel="1">
      <c r="A328" s="2">
        <v>327</v>
      </c>
      <c r="B328" s="17" t="str">
        <f>IFERROR(INDEX('[1]Master Project Code List'!$A$4:$A$1204,$A328),"")</f>
        <v>B2527804</v>
      </c>
      <c r="C328" s="17" t="str">
        <f>IFERROR(INDEX('[1]Master Project Code List'!$B$4:$B$1204,$A328),"")</f>
        <v>K004: Flat 4, 14 Redlands Road, Reading, RG1 5EX</v>
      </c>
      <c r="D328" s="17" t="str">
        <f>IFERROR(INDEX('[1]Master Project Code List'!$A$4:$A$1204,$A328),"")</f>
        <v>B2527804</v>
      </c>
      <c r="E328" s="17" t="str">
        <f>IFERROR(INDEX('[1]Master Project Code List'!$C$4:$C$1204,$A328),"")</f>
        <v>XRET</v>
      </c>
    </row>
    <row r="329" spans="1:5" hidden="1" outlineLevel="1">
      <c r="A329" s="2">
        <v>328</v>
      </c>
      <c r="B329" s="17" t="str">
        <f>IFERROR(INDEX('[1]Master Project Code List'!$A$4:$A$1204,$A329),"")</f>
        <v>B2527805</v>
      </c>
      <c r="C329" s="17" t="str">
        <f>IFERROR(INDEX('[1]Master Project Code List'!$B$4:$B$1204,$A329),"")</f>
        <v>K004: Flat 5, 14 Redlands Road, Reading, RG1 5EX</v>
      </c>
      <c r="D329" s="17" t="str">
        <f>IFERROR(INDEX('[1]Master Project Code List'!$A$4:$A$1204,$A329),"")</f>
        <v>B2527805</v>
      </c>
      <c r="E329" s="17" t="str">
        <f>IFERROR(INDEX('[1]Master Project Code List'!$C$4:$C$1204,$A329),"")</f>
        <v>XRET</v>
      </c>
    </row>
    <row r="330" spans="1:5" hidden="1" outlineLevel="1">
      <c r="A330" s="2">
        <v>329</v>
      </c>
      <c r="B330" s="17" t="str">
        <f>IFERROR(INDEX('[1]Master Project Code List'!$A$4:$A$1204,$A330),"")</f>
        <v>B2527806</v>
      </c>
      <c r="C330" s="17" t="str">
        <f>IFERROR(INDEX('[1]Master Project Code List'!$B$4:$B$1204,$A330),"")</f>
        <v>K004: Flat 6, 14 Redlands Road, Reading, RG1 5EX</v>
      </c>
      <c r="D330" s="17" t="str">
        <f>IFERROR(INDEX('[1]Master Project Code List'!$A$4:$A$1204,$A330),"")</f>
        <v>B2527806</v>
      </c>
      <c r="E330" s="17" t="str">
        <f>IFERROR(INDEX('[1]Master Project Code List'!$C$4:$C$1204,$A330),"")</f>
        <v>XRET</v>
      </c>
    </row>
    <row r="331" spans="1:5" hidden="1" outlineLevel="1">
      <c r="A331" s="2">
        <v>330</v>
      </c>
      <c r="B331" s="17" t="str">
        <f>IFERROR(INDEX('[1]Master Project Code List'!$A$4:$A$1204,$A331),"")</f>
        <v>B2527800</v>
      </c>
      <c r="C331" s="17" t="str">
        <f>IFERROR(INDEX('[1]Master Project Code List'!$B$4:$B$1204,$A331),"")</f>
        <v>K004: 14 Redlands Road, Reading, RG1 5EX (Landlord)</v>
      </c>
      <c r="D331" s="17" t="str">
        <f>IFERROR(INDEX('[1]Master Project Code List'!$A$4:$A$1204,$A331),"")</f>
        <v>B2527800</v>
      </c>
      <c r="E331" s="17" t="str">
        <f>IFERROR(INDEX('[1]Master Project Code List'!$C$4:$C$1204,$A331),"")</f>
        <v>XRET</v>
      </c>
    </row>
    <row r="332" spans="1:5" hidden="1" outlineLevel="1">
      <c r="A332" s="2">
        <v>331</v>
      </c>
      <c r="B332" s="17" t="str">
        <f>IFERROR(INDEX('[1]Master Project Code List'!$A$4:$A$1204,$A332),"")</f>
        <v>B3400040</v>
      </c>
      <c r="C332" s="17" t="str">
        <f>IFERROR(INDEX('[1]Master Project Code List'!$B$4:$B$1204,$A332),"")</f>
        <v xml:space="preserve">K005: 15 Redlands Road, Reading, RG1 5HP </v>
      </c>
      <c r="D332" s="17" t="str">
        <f>IFERROR(INDEX('[1]Master Project Code List'!$A$4:$A$1204,$A332),"")</f>
        <v>B3400040</v>
      </c>
      <c r="E332" s="17" t="str">
        <f>IFERROR(INDEX('[1]Master Project Code List'!$C$4:$C$1204,$A332),"")</f>
        <v>XRET</v>
      </c>
    </row>
    <row r="333" spans="1:5" hidden="1" outlineLevel="1">
      <c r="A333" s="2">
        <v>332</v>
      </c>
      <c r="B333" s="17" t="str">
        <f>IFERROR(INDEX('[1]Master Project Code List'!$A$4:$A$1204,$A333),"")</f>
        <v>B2527903</v>
      </c>
      <c r="C333" s="17" t="str">
        <f>IFERROR(INDEX('[1]Master Project Code List'!$B$4:$B$1204,$A333),"")</f>
        <v>K006: Flat 1, 16 Redlands Road, Reading, RG1 5EX</v>
      </c>
      <c r="D333" s="17" t="str">
        <f>IFERROR(INDEX('[1]Master Project Code List'!$A$4:$A$1204,$A333),"")</f>
        <v>B2527903</v>
      </c>
      <c r="E333" s="17" t="str">
        <f>IFERROR(INDEX('[1]Master Project Code List'!$C$4:$C$1204,$A333),"")</f>
        <v>XRET</v>
      </c>
    </row>
    <row r="334" spans="1:5" hidden="1" outlineLevel="1">
      <c r="A334" s="2">
        <v>333</v>
      </c>
      <c r="B334" s="17" t="str">
        <f>IFERROR(INDEX('[1]Master Project Code List'!$A$4:$A$1204,$A334),"")</f>
        <v>B2527904</v>
      </c>
      <c r="C334" s="17" t="str">
        <f>IFERROR(INDEX('[1]Master Project Code List'!$B$4:$B$1204,$A334),"")</f>
        <v>K006: Flat 2, 16 Redlands Road, Reading, RG1 5EX</v>
      </c>
      <c r="D334" s="17" t="str">
        <f>IFERROR(INDEX('[1]Master Project Code List'!$A$4:$A$1204,$A334),"")</f>
        <v>B2527904</v>
      </c>
      <c r="E334" s="17" t="str">
        <f>IFERROR(INDEX('[1]Master Project Code List'!$C$4:$C$1204,$A334),"")</f>
        <v>XRET</v>
      </c>
    </row>
    <row r="335" spans="1:5" hidden="1" outlineLevel="1">
      <c r="A335" s="2">
        <v>334</v>
      </c>
      <c r="B335" s="17" t="str">
        <f>IFERROR(INDEX('[1]Master Project Code List'!$A$4:$A$1204,$A335),"")</f>
        <v>B2527905</v>
      </c>
      <c r="C335" s="17" t="str">
        <f>IFERROR(INDEX('[1]Master Project Code List'!$B$4:$B$1204,$A335),"")</f>
        <v>K006: Flat 3, 16 Redlands Road, Reading, RG1 5EX</v>
      </c>
      <c r="D335" s="17" t="str">
        <f>IFERROR(INDEX('[1]Master Project Code List'!$A$4:$A$1204,$A335),"")</f>
        <v>B2527905</v>
      </c>
      <c r="E335" s="17" t="str">
        <f>IFERROR(INDEX('[1]Master Project Code List'!$C$4:$C$1204,$A335),"")</f>
        <v>XRET</v>
      </c>
    </row>
    <row r="336" spans="1:5" hidden="1" outlineLevel="1">
      <c r="A336" s="2">
        <v>335</v>
      </c>
      <c r="B336" s="17" t="str">
        <f>IFERROR(INDEX('[1]Master Project Code List'!$A$4:$A$1204,$A336),"")</f>
        <v>B2527906</v>
      </c>
      <c r="C336" s="17" t="str">
        <f>IFERROR(INDEX('[1]Master Project Code List'!$B$4:$B$1204,$A336),"")</f>
        <v>K006: Flat 4, 16 Redlands Road, Reading, RG1 5EX</v>
      </c>
      <c r="D336" s="17" t="str">
        <f>IFERROR(INDEX('[1]Master Project Code List'!$A$4:$A$1204,$A336),"")</f>
        <v>B2527906</v>
      </c>
      <c r="E336" s="17" t="str">
        <f>IFERROR(INDEX('[1]Master Project Code List'!$C$4:$C$1204,$A336),"")</f>
        <v>XRET</v>
      </c>
    </row>
    <row r="337" spans="1:5" hidden="1" outlineLevel="1">
      <c r="A337" s="2">
        <v>336</v>
      </c>
      <c r="B337" s="17" t="str">
        <f>IFERROR(INDEX('[1]Master Project Code List'!$A$4:$A$1204,$A337),"")</f>
        <v>B2527907</v>
      </c>
      <c r="C337" s="17" t="str">
        <f>IFERROR(INDEX('[1]Master Project Code List'!$B$4:$B$1204,$A337),"")</f>
        <v>K006: Flat 5, 16 Redlands Road, Reading, RG1 5EX</v>
      </c>
      <c r="D337" s="17" t="str">
        <f>IFERROR(INDEX('[1]Master Project Code List'!$A$4:$A$1204,$A337),"")</f>
        <v>B2527907</v>
      </c>
      <c r="E337" s="17" t="str">
        <f>IFERROR(INDEX('[1]Master Project Code List'!$C$4:$C$1204,$A337),"")</f>
        <v>XRET</v>
      </c>
    </row>
    <row r="338" spans="1:5" hidden="1" outlineLevel="1">
      <c r="A338" s="2">
        <v>337</v>
      </c>
      <c r="B338" s="17" t="str">
        <f>IFERROR(INDEX('[1]Master Project Code List'!$A$4:$A$1204,$A338),"")</f>
        <v>B2527908</v>
      </c>
      <c r="C338" s="17" t="str">
        <f>IFERROR(INDEX('[1]Master Project Code List'!$B$4:$B$1204,$A338),"")</f>
        <v>K006: Flat 6, 16 Redlands Road, Reading, RG1 5EX</v>
      </c>
      <c r="D338" s="17" t="str">
        <f>IFERROR(INDEX('[1]Master Project Code List'!$A$4:$A$1204,$A338),"")</f>
        <v>B2527908</v>
      </c>
      <c r="E338" s="17" t="str">
        <f>IFERROR(INDEX('[1]Master Project Code List'!$C$4:$C$1204,$A338),"")</f>
        <v>XRET</v>
      </c>
    </row>
    <row r="339" spans="1:5" hidden="1" outlineLevel="1">
      <c r="A339" s="2">
        <v>338</v>
      </c>
      <c r="B339" s="17" t="str">
        <f>IFERROR(INDEX('[1]Master Project Code List'!$A$4:$A$1204,$A339),"")</f>
        <v>B2527900</v>
      </c>
      <c r="C339" s="17" t="str">
        <f>IFERROR(INDEX('[1]Master Project Code List'!$B$4:$B$1204,$A339),"")</f>
        <v>K006: 16 Redlands Road (Landlord), Reading, RG1 5EX</v>
      </c>
      <c r="D339" s="17" t="str">
        <f>IFERROR(INDEX('[1]Master Project Code List'!$A$4:$A$1204,$A339),"")</f>
        <v>B2527900</v>
      </c>
      <c r="E339" s="17" t="str">
        <f>IFERROR(INDEX('[1]Master Project Code List'!$C$4:$C$1204,$A339),"")</f>
        <v>XRET</v>
      </c>
    </row>
    <row r="340" spans="1:5" hidden="1" outlineLevel="1">
      <c r="A340" s="2">
        <v>339</v>
      </c>
      <c r="B340" s="17" t="str">
        <f>IFERROR(INDEX('[1]Master Project Code List'!$A$4:$A$1204,$A340),"")</f>
        <v>B2516800</v>
      </c>
      <c r="C340" s="17" t="str">
        <f>IFERROR(INDEX('[1]Master Project Code List'!$B$4:$B$1204,$A340),"")</f>
        <v>K007: 20 Redlands Road (Landlord), Reading, RG1 5EX</v>
      </c>
      <c r="D340" s="17" t="str">
        <f>IFERROR(INDEX('[1]Master Project Code List'!$A$4:$A$1204,$A340),"")</f>
        <v>B2516800</v>
      </c>
      <c r="E340" s="17" t="str">
        <f>IFERROR(INDEX('[1]Master Project Code List'!$C$4:$C$1204,$A340),"")</f>
        <v>BAFQ</v>
      </c>
    </row>
    <row r="341" spans="1:5" hidden="1" outlineLevel="1">
      <c r="A341" s="2">
        <v>340</v>
      </c>
      <c r="B341" s="17" t="str">
        <f>IFERROR(INDEX('[1]Master Project Code List'!$A$4:$A$1204,$A341),"")</f>
        <v>B2516801</v>
      </c>
      <c r="C341" s="17" t="str">
        <f>IFERROR(INDEX('[1]Master Project Code List'!$B$4:$B$1204,$A341),"")</f>
        <v>K007: First Floor Flat, 20 Redlands Road, Reading, RG1 5EX</v>
      </c>
      <c r="D341" s="17" t="str">
        <f>IFERROR(INDEX('[1]Master Project Code List'!$A$4:$A$1204,$A341),"")</f>
        <v>B2516801</v>
      </c>
      <c r="E341" s="17" t="str">
        <f>IFERROR(INDEX('[1]Master Project Code List'!$C$4:$C$1204,$A341),"")</f>
        <v>BAFQ</v>
      </c>
    </row>
    <row r="342" spans="1:5" hidden="1" outlineLevel="1">
      <c r="A342" s="2">
        <v>341</v>
      </c>
      <c r="B342" s="17" t="str">
        <f>IFERROR(INDEX('[1]Master Project Code List'!$A$4:$A$1204,$A342),"")</f>
        <v>B2516802</v>
      </c>
      <c r="C342" s="17" t="str">
        <f>IFERROR(INDEX('[1]Master Project Code List'!$B$4:$B$1204,$A342),"")</f>
        <v>K007: Ground Floor Flat, 20 Redlands Road, Reading, RG1 5EX</v>
      </c>
      <c r="D342" s="17" t="str">
        <f>IFERROR(INDEX('[1]Master Project Code List'!$A$4:$A$1204,$A342),"")</f>
        <v>B2516802</v>
      </c>
      <c r="E342" s="17" t="str">
        <f>IFERROR(INDEX('[1]Master Project Code List'!$C$4:$C$1204,$A342),"")</f>
        <v>BAFQ</v>
      </c>
    </row>
    <row r="343" spans="1:5" hidden="1" outlineLevel="1">
      <c r="A343" s="2">
        <v>342</v>
      </c>
      <c r="B343" s="17" t="str">
        <f>IFERROR(INDEX('[1]Master Project Code List'!$A$4:$A$1204,$A343),"")</f>
        <v>B2516900</v>
      </c>
      <c r="C343" s="17" t="str">
        <f>IFERROR(INDEX('[1]Master Project Code List'!$B$4:$B$1204,$A343),"")</f>
        <v>K008: 22 Redlands Road (Landlord), Reading, RG1 5EX</v>
      </c>
      <c r="D343" s="17" t="str">
        <f>IFERROR(INDEX('[1]Master Project Code List'!$A$4:$A$1204,$A343),"")</f>
        <v>B2516900</v>
      </c>
      <c r="E343" s="17" t="str">
        <f>IFERROR(INDEX('[1]Master Project Code List'!$C$4:$C$1204,$A343),"")</f>
        <v>BAFQ</v>
      </c>
    </row>
    <row r="344" spans="1:5" hidden="1" outlineLevel="1">
      <c r="A344" s="2">
        <v>343</v>
      </c>
      <c r="B344" s="17" t="str">
        <f>IFERROR(INDEX('[1]Master Project Code List'!$A$4:$A$1204,$A344),"")</f>
        <v>B2516901</v>
      </c>
      <c r="C344" s="17" t="str">
        <f>IFERROR(INDEX('[1]Master Project Code List'!$B$4:$B$1204,$A344),"")</f>
        <v>K008: Room 1, 22 Redlands Road, Reading, RG1 5EX</v>
      </c>
      <c r="D344" s="17" t="str">
        <f>IFERROR(INDEX('[1]Master Project Code List'!$A$4:$A$1204,$A344),"")</f>
        <v>B2516901</v>
      </c>
      <c r="E344" s="17" t="str">
        <f>IFERROR(INDEX('[1]Master Project Code List'!$C$4:$C$1204,$A344),"")</f>
        <v>BAFQ</v>
      </c>
    </row>
    <row r="345" spans="1:5" hidden="1" outlineLevel="1">
      <c r="A345" s="2">
        <v>344</v>
      </c>
      <c r="B345" s="17" t="str">
        <f>IFERROR(INDEX('[1]Master Project Code List'!$A$4:$A$1204,$A345),"")</f>
        <v>B2516902</v>
      </c>
      <c r="C345" s="17" t="str">
        <f>IFERROR(INDEX('[1]Master Project Code List'!$B$4:$B$1204,$A345),"")</f>
        <v>K008: Room 2, 22 Redlands Road, Reading, RG1 5EX</v>
      </c>
      <c r="D345" s="17" t="str">
        <f>IFERROR(INDEX('[1]Master Project Code List'!$A$4:$A$1204,$A345),"")</f>
        <v>B2516902</v>
      </c>
      <c r="E345" s="17" t="str">
        <f>IFERROR(INDEX('[1]Master Project Code List'!$C$4:$C$1204,$A345),"")</f>
        <v>BAFQ</v>
      </c>
    </row>
    <row r="346" spans="1:5" hidden="1" outlineLevel="1">
      <c r="A346" s="2">
        <v>345</v>
      </c>
      <c r="B346" s="17" t="str">
        <f>IFERROR(INDEX('[1]Master Project Code List'!$A$4:$A$1204,$A346),"")</f>
        <v>B2516904</v>
      </c>
      <c r="C346" s="17" t="str">
        <f>IFERROR(INDEX('[1]Master Project Code List'!$B$4:$B$1204,$A346),"")</f>
        <v>K008: Room 4, 22 Redlands Road, Reading, RG1 5EX</v>
      </c>
      <c r="D346" s="17" t="str">
        <f>IFERROR(INDEX('[1]Master Project Code List'!$A$4:$A$1204,$A346),"")</f>
        <v>B2516904</v>
      </c>
      <c r="E346" s="17" t="str">
        <f>IFERROR(INDEX('[1]Master Project Code List'!$C$4:$C$1204,$A346),"")</f>
        <v>BAFQ</v>
      </c>
    </row>
    <row r="347" spans="1:5" hidden="1" outlineLevel="1">
      <c r="A347" s="2">
        <v>346</v>
      </c>
      <c r="B347" s="17" t="str">
        <f>IFERROR(INDEX('[1]Master Project Code List'!$A$4:$A$1204,$A347),"")</f>
        <v>B2516905</v>
      </c>
      <c r="C347" s="17" t="str">
        <f>IFERROR(INDEX('[1]Master Project Code List'!$B$4:$B$1204,$A347),"")</f>
        <v>K008: Room 5, 22 Redlands Road, Reading, RG1 5EX</v>
      </c>
      <c r="D347" s="17" t="str">
        <f>IFERROR(INDEX('[1]Master Project Code List'!$A$4:$A$1204,$A347),"")</f>
        <v>B2516905</v>
      </c>
      <c r="E347" s="17" t="str">
        <f>IFERROR(INDEX('[1]Master Project Code List'!$C$4:$C$1204,$A347),"")</f>
        <v>BAFQ</v>
      </c>
    </row>
    <row r="348" spans="1:5" hidden="1" outlineLevel="1">
      <c r="A348" s="2">
        <v>347</v>
      </c>
      <c r="B348" s="17" t="str">
        <f>IFERROR(INDEX('[1]Master Project Code List'!$A$4:$A$1204,$A348),"")</f>
        <v>B2516906</v>
      </c>
      <c r="C348" s="17" t="str">
        <f>IFERROR(INDEX('[1]Master Project Code List'!$B$4:$B$1204,$A348),"")</f>
        <v>K008: Room 6, 22 Redlands Road, Reading, RG1 5EX</v>
      </c>
      <c r="D348" s="17" t="str">
        <f>IFERROR(INDEX('[1]Master Project Code List'!$A$4:$A$1204,$A348),"")</f>
        <v>B2516906</v>
      </c>
      <c r="E348" s="17" t="str">
        <f>IFERROR(INDEX('[1]Master Project Code List'!$C$4:$C$1204,$A348),"")</f>
        <v>BAFQ</v>
      </c>
    </row>
    <row r="349" spans="1:5" hidden="1" outlineLevel="1">
      <c r="A349" s="2">
        <v>348</v>
      </c>
      <c r="B349" s="17" t="str">
        <f>IFERROR(INDEX('[1]Master Project Code List'!$A$4:$A$1204,$A349),"")</f>
        <v>B2516907</v>
      </c>
      <c r="C349" s="17" t="str">
        <f>IFERROR(INDEX('[1]Master Project Code List'!$B$4:$B$1204,$A349),"")</f>
        <v>K008: Room 7, 22 Redlands Road, Reading, RG1 5EX</v>
      </c>
      <c r="D349" s="17" t="str">
        <f>IFERROR(INDEX('[1]Master Project Code List'!$A$4:$A$1204,$A349),"")</f>
        <v>B2516907</v>
      </c>
      <c r="E349" s="17" t="str">
        <f>IFERROR(INDEX('[1]Master Project Code List'!$C$4:$C$1204,$A349),"")</f>
        <v>BAFQ</v>
      </c>
    </row>
    <row r="350" spans="1:5" hidden="1" outlineLevel="1">
      <c r="A350" s="2">
        <v>349</v>
      </c>
      <c r="B350" s="17" t="str">
        <f>IFERROR(INDEX('[1]Master Project Code List'!$A$4:$A$1204,$A350),"")</f>
        <v>B2516908</v>
      </c>
      <c r="C350" s="17" t="str">
        <f>IFERROR(INDEX('[1]Master Project Code List'!$B$4:$B$1204,$A350),"")</f>
        <v>K008: Room 8, 22 Redlands Road, Reading, RG1 5EX</v>
      </c>
      <c r="D350" s="17" t="str">
        <f>IFERROR(INDEX('[1]Master Project Code List'!$A$4:$A$1204,$A350),"")</f>
        <v>B2516908</v>
      </c>
      <c r="E350" s="17" t="str">
        <f>IFERROR(INDEX('[1]Master Project Code List'!$C$4:$C$1204,$A350),"")</f>
        <v>BAFQ</v>
      </c>
    </row>
    <row r="351" spans="1:5" hidden="1" outlineLevel="1">
      <c r="A351" s="2">
        <v>350</v>
      </c>
      <c r="B351" s="17" t="str">
        <f>IFERROR(INDEX('[1]Master Project Code List'!$A$4:$A$1204,$A351),"")</f>
        <v>B2516909</v>
      </c>
      <c r="C351" s="17" t="str">
        <f>IFERROR(INDEX('[1]Master Project Code List'!$B$4:$B$1204,$A351),"")</f>
        <v>K008: Room 9, 22 Redlands Road, Reading, RG1 5EX</v>
      </c>
      <c r="D351" s="17" t="str">
        <f>IFERROR(INDEX('[1]Master Project Code List'!$A$4:$A$1204,$A351),"")</f>
        <v>B2516909</v>
      </c>
      <c r="E351" s="17" t="str">
        <f>IFERROR(INDEX('[1]Master Project Code List'!$C$4:$C$1204,$A351),"")</f>
        <v>BAFQ</v>
      </c>
    </row>
    <row r="352" spans="1:5" hidden="1" outlineLevel="1">
      <c r="A352" s="2">
        <v>351</v>
      </c>
      <c r="B352" s="17" t="str">
        <f>IFERROR(INDEX('[1]Master Project Code List'!$A$4:$A$1204,$A352),"")</f>
        <v>B2516903</v>
      </c>
      <c r="C352" s="17" t="str">
        <f>IFERROR(INDEX('[1]Master Project Code List'!$B$4:$B$1204,$A352),"")</f>
        <v>K008: Room 3 Ground Floor Flat, 22 Redlands Road, Reading, RG1 5EX</v>
      </c>
      <c r="D352" s="17" t="str">
        <f>IFERROR(INDEX('[1]Master Project Code List'!$A$4:$A$1204,$A352),"")</f>
        <v>B2516903</v>
      </c>
      <c r="E352" s="17" t="str">
        <f>IFERROR(INDEX('[1]Master Project Code List'!$C$4:$C$1204,$A352),"")</f>
        <v>BAFQ</v>
      </c>
    </row>
    <row r="353" spans="1:5" hidden="1" outlineLevel="1">
      <c r="A353" s="2">
        <v>352</v>
      </c>
      <c r="B353" s="17" t="str">
        <f>IFERROR(INDEX('[1]Master Project Code List'!$A$4:$A$1204,$A353),"")</f>
        <v>B2516910</v>
      </c>
      <c r="C353" s="17" t="str">
        <f>IFERROR(INDEX('[1]Master Project Code List'!$B$4:$B$1204,$A353),"")</f>
        <v>K008: Room 10, 22 Redlands Road, Reading, RG1 5EX</v>
      </c>
      <c r="D353" s="17" t="str">
        <f>IFERROR(INDEX('[1]Master Project Code List'!$A$4:$A$1204,$A353),"")</f>
        <v>B2516910</v>
      </c>
      <c r="E353" s="17" t="str">
        <f>IFERROR(INDEX('[1]Master Project Code List'!$C$4:$C$1204,$A353),"")</f>
        <v>BAFQ</v>
      </c>
    </row>
    <row r="354" spans="1:5" hidden="1" outlineLevel="1">
      <c r="A354" s="2">
        <v>353</v>
      </c>
      <c r="B354" s="17" t="str">
        <f>IFERROR(INDEX('[1]Master Project Code List'!$A$4:$A$1204,$A354),"")</f>
        <v>B2516911</v>
      </c>
      <c r="C354" s="17" t="str">
        <f>IFERROR(INDEX('[1]Master Project Code List'!$B$4:$B$1204,$A354),"")</f>
        <v>K008: Room 11, 22 Redlands Road, Reading, RG1 5EX</v>
      </c>
      <c r="D354" s="17" t="str">
        <f>IFERROR(INDEX('[1]Master Project Code List'!$A$4:$A$1204,$A354),"")</f>
        <v>B2516911</v>
      </c>
      <c r="E354" s="17" t="str">
        <f>IFERROR(INDEX('[1]Master Project Code List'!$C$4:$C$1204,$A354),"")</f>
        <v>BAFQ</v>
      </c>
    </row>
    <row r="355" spans="1:5" hidden="1" outlineLevel="1">
      <c r="A355" s="2">
        <v>354</v>
      </c>
      <c r="B355" s="17" t="str">
        <f>IFERROR(INDEX('[1]Master Project Code List'!$A$4:$A$1204,$A355),"")</f>
        <v>B2517000</v>
      </c>
      <c r="C355" s="17" t="str">
        <f>IFERROR(INDEX('[1]Master Project Code List'!$B$4:$B$1204,$A355),"")</f>
        <v>K009: 24 Redlands Road (Landlord), Reading, RG1 5EX</v>
      </c>
      <c r="D355" s="17" t="str">
        <f>IFERROR(INDEX('[1]Master Project Code List'!$A$4:$A$1204,$A355),"")</f>
        <v>B2517000</v>
      </c>
      <c r="E355" s="17" t="str">
        <f>IFERROR(INDEX('[1]Master Project Code List'!$C$4:$C$1204,$A355),"")</f>
        <v>BAFQ</v>
      </c>
    </row>
    <row r="356" spans="1:5" hidden="1" outlineLevel="1">
      <c r="A356" s="2">
        <v>355</v>
      </c>
      <c r="B356" s="17" t="str">
        <f>IFERROR(INDEX('[1]Master Project Code List'!$A$4:$A$1204,$A356),"")</f>
        <v>B2517001</v>
      </c>
      <c r="C356" s="17" t="str">
        <f>IFERROR(INDEX('[1]Master Project Code List'!$B$4:$B$1204,$A356),"")</f>
        <v>K009: Room 1, 24 Redlands Road, Reading, RG1 5EX</v>
      </c>
      <c r="D356" s="17" t="str">
        <f>IFERROR(INDEX('[1]Master Project Code List'!$A$4:$A$1204,$A356),"")</f>
        <v>B2517001</v>
      </c>
      <c r="E356" s="17" t="str">
        <f>IFERROR(INDEX('[1]Master Project Code List'!$C$4:$C$1204,$A356),"")</f>
        <v>BAFQ</v>
      </c>
    </row>
    <row r="357" spans="1:5" hidden="1" outlineLevel="1">
      <c r="A357" s="2">
        <v>356</v>
      </c>
      <c r="B357" s="17" t="str">
        <f>IFERROR(INDEX('[1]Master Project Code List'!$A$4:$A$1204,$A357),"")</f>
        <v>B2517002</v>
      </c>
      <c r="C357" s="17" t="str">
        <f>IFERROR(INDEX('[1]Master Project Code List'!$B$4:$B$1204,$A357),"")</f>
        <v>K009: Room 2, 24 Redlands Road, Reading, RG1 5EX</v>
      </c>
      <c r="D357" s="17" t="str">
        <f>IFERROR(INDEX('[1]Master Project Code List'!$A$4:$A$1204,$A357),"")</f>
        <v>B2517002</v>
      </c>
      <c r="E357" s="17" t="str">
        <f>IFERROR(INDEX('[1]Master Project Code List'!$C$4:$C$1204,$A357),"")</f>
        <v>BAFQ</v>
      </c>
    </row>
    <row r="358" spans="1:5" hidden="1" outlineLevel="1">
      <c r="A358" s="2">
        <v>357</v>
      </c>
      <c r="B358" s="17" t="str">
        <f>IFERROR(INDEX('[1]Master Project Code List'!$A$4:$A$1204,$A358),"")</f>
        <v>B2517003</v>
      </c>
      <c r="C358" s="17" t="str">
        <f>IFERROR(INDEX('[1]Master Project Code List'!$B$4:$B$1204,$A358),"")</f>
        <v>K009: Room 3, 24 Redlands Road, Reading, RG1 5EX</v>
      </c>
      <c r="D358" s="17" t="str">
        <f>IFERROR(INDEX('[1]Master Project Code List'!$A$4:$A$1204,$A358),"")</f>
        <v>B2517003</v>
      </c>
      <c r="E358" s="17" t="str">
        <f>IFERROR(INDEX('[1]Master Project Code List'!$C$4:$C$1204,$A358),"")</f>
        <v>BAFQ</v>
      </c>
    </row>
    <row r="359" spans="1:5" hidden="1" outlineLevel="1">
      <c r="A359" s="2">
        <v>358</v>
      </c>
      <c r="B359" s="17" t="str">
        <f>IFERROR(INDEX('[1]Master Project Code List'!$A$4:$A$1204,$A359),"")</f>
        <v>B2517004</v>
      </c>
      <c r="C359" s="17" t="str">
        <f>IFERROR(INDEX('[1]Master Project Code List'!$B$4:$B$1204,$A359),"")</f>
        <v>K009: Room 4, 24 Redlands Road, Reading, RG1 5EX</v>
      </c>
      <c r="D359" s="17" t="str">
        <f>IFERROR(INDEX('[1]Master Project Code List'!$A$4:$A$1204,$A359),"")</f>
        <v>B2517004</v>
      </c>
      <c r="E359" s="17" t="str">
        <f>IFERROR(INDEX('[1]Master Project Code List'!$C$4:$C$1204,$A359),"")</f>
        <v>BAFQ</v>
      </c>
    </row>
    <row r="360" spans="1:5" hidden="1" outlineLevel="1">
      <c r="A360" s="2">
        <v>359</v>
      </c>
      <c r="B360" s="17" t="str">
        <f>IFERROR(INDEX('[1]Master Project Code List'!$A$4:$A$1204,$A360),"")</f>
        <v>B2517006</v>
      </c>
      <c r="C360" s="17" t="str">
        <f>IFERROR(INDEX('[1]Master Project Code List'!$B$4:$B$1204,$A360),"")</f>
        <v>K009: Room 6, 24 Redlands Road, Reading, RG1 5EX</v>
      </c>
      <c r="D360" s="17" t="str">
        <f>IFERROR(INDEX('[1]Master Project Code List'!$A$4:$A$1204,$A360),"")</f>
        <v>B2517006</v>
      </c>
      <c r="E360" s="17" t="str">
        <f>IFERROR(INDEX('[1]Master Project Code List'!$C$4:$C$1204,$A360),"")</f>
        <v>BAFQ</v>
      </c>
    </row>
    <row r="361" spans="1:5" hidden="1" outlineLevel="1">
      <c r="A361" s="2">
        <v>360</v>
      </c>
      <c r="B361" s="17" t="str">
        <f>IFERROR(INDEX('[1]Master Project Code List'!$A$4:$A$1204,$A361),"")</f>
        <v>B2517007</v>
      </c>
      <c r="C361" s="17" t="str">
        <f>IFERROR(INDEX('[1]Master Project Code List'!$B$4:$B$1204,$A361),"")</f>
        <v>K009: Room 7, 24 Redlands Road, Reading, RG1 5EX</v>
      </c>
      <c r="D361" s="17" t="str">
        <f>IFERROR(INDEX('[1]Master Project Code List'!$A$4:$A$1204,$A361),"")</f>
        <v>B2517007</v>
      </c>
      <c r="E361" s="17" t="str">
        <f>IFERROR(INDEX('[1]Master Project Code List'!$C$4:$C$1204,$A361),"")</f>
        <v>BAFQ</v>
      </c>
    </row>
    <row r="362" spans="1:5" hidden="1" outlineLevel="1">
      <c r="A362" s="2">
        <v>361</v>
      </c>
      <c r="B362" s="17" t="str">
        <f>IFERROR(INDEX('[1]Master Project Code List'!$A$4:$A$1204,$A362),"")</f>
        <v>B2517008</v>
      </c>
      <c r="C362" s="17" t="str">
        <f>IFERROR(INDEX('[1]Master Project Code List'!$B$4:$B$1204,$A362),"")</f>
        <v>K009: Room 8, 24 Redlands Road, Reading, RG1 5EX</v>
      </c>
      <c r="D362" s="17" t="str">
        <f>IFERROR(INDEX('[1]Master Project Code List'!$A$4:$A$1204,$A362),"")</f>
        <v>B2517008</v>
      </c>
      <c r="E362" s="17" t="str">
        <f>IFERROR(INDEX('[1]Master Project Code List'!$C$4:$C$1204,$A362),"")</f>
        <v>BAFQ</v>
      </c>
    </row>
    <row r="363" spans="1:5" hidden="1" outlineLevel="1">
      <c r="A363" s="2">
        <v>362</v>
      </c>
      <c r="B363" s="17" t="str">
        <f>IFERROR(INDEX('[1]Master Project Code List'!$A$4:$A$1204,$A363),"")</f>
        <v>B2517005</v>
      </c>
      <c r="C363" s="17" t="str">
        <f>IFERROR(INDEX('[1]Master Project Code List'!$B$4:$B$1204,$A363),"")</f>
        <v>K009: Room 5, 24 Redlands Road, Reading, RG1 5EX</v>
      </c>
      <c r="D363" s="17" t="str">
        <f>IFERROR(INDEX('[1]Master Project Code List'!$A$4:$A$1204,$A363),"")</f>
        <v>B2517005</v>
      </c>
      <c r="E363" s="17" t="str">
        <f>IFERROR(INDEX('[1]Master Project Code List'!$C$4:$C$1204,$A363),"")</f>
        <v>BAFQ</v>
      </c>
    </row>
    <row r="364" spans="1:5" hidden="1" outlineLevel="1">
      <c r="A364" s="2">
        <v>363</v>
      </c>
      <c r="B364" s="17" t="str">
        <f>IFERROR(INDEX('[1]Master Project Code List'!$A$4:$A$1204,$A364),"")</f>
        <v>B2528001</v>
      </c>
      <c r="C364" s="17" t="str">
        <f>IFERROR(INDEX('[1]Master Project Code List'!$B$4:$B$1204,$A364),"")</f>
        <v>K010: Morgan Road Garage No 1, Reading, Berkshire, RG1 5HG</v>
      </c>
      <c r="D364" s="17" t="str">
        <f>IFERROR(INDEX('[1]Master Project Code List'!$A$4:$A$1204,$A364),"")</f>
        <v>B2528001</v>
      </c>
      <c r="E364" s="17" t="str">
        <f>IFERROR(INDEX('[1]Master Project Code List'!$C$4:$C$1204,$A364),"")</f>
        <v>XRET</v>
      </c>
    </row>
    <row r="365" spans="1:5" hidden="1" outlineLevel="1">
      <c r="A365" s="2">
        <v>364</v>
      </c>
      <c r="B365" s="17" t="str">
        <f>IFERROR(INDEX('[1]Master Project Code List'!$A$4:$A$1204,$A365),"")</f>
        <v>B2528002</v>
      </c>
      <c r="C365" s="17" t="str">
        <f>IFERROR(INDEX('[1]Master Project Code List'!$B$4:$B$1204,$A365),"")</f>
        <v>K010: Parking Space 1 at Morgan Road, Reading, Berkshire, RG1 5HG</v>
      </c>
      <c r="D365" s="17" t="str">
        <f>IFERROR(INDEX('[1]Master Project Code List'!$A$4:$A$1204,$A365),"")</f>
        <v>B2528002</v>
      </c>
      <c r="E365" s="17" t="str">
        <f>IFERROR(INDEX('[1]Master Project Code List'!$C$4:$C$1204,$A365),"")</f>
        <v>XRET</v>
      </c>
    </row>
    <row r="366" spans="1:5" hidden="1" outlineLevel="1">
      <c r="A366" s="2">
        <v>365</v>
      </c>
      <c r="B366" s="17" t="str">
        <f>IFERROR(INDEX('[1]Master Project Code List'!$A$4:$A$1204,$A366),"")</f>
        <v>B2528003</v>
      </c>
      <c r="C366" s="17" t="str">
        <f>IFERROR(INDEX('[1]Master Project Code List'!$B$4:$B$1204,$A366),"")</f>
        <v>K010: Parking Space 2 at Morgan Road, Reading, Berkshire, RG1 5HG</v>
      </c>
      <c r="D366" s="17" t="str">
        <f>IFERROR(INDEX('[1]Master Project Code List'!$A$4:$A$1204,$A366),"")</f>
        <v>B2528003</v>
      </c>
      <c r="E366" s="17" t="str">
        <f>IFERROR(INDEX('[1]Master Project Code List'!$C$4:$C$1204,$A366),"")</f>
        <v>XRET</v>
      </c>
    </row>
    <row r="367" spans="1:5" hidden="1" outlineLevel="1">
      <c r="A367" s="2">
        <v>366</v>
      </c>
      <c r="B367" s="17" t="str">
        <f>IFERROR(INDEX('[1]Master Project Code List'!$A$4:$A$1204,$A367),"")</f>
        <v>B2528004</v>
      </c>
      <c r="C367" s="17" t="str">
        <f>IFERROR(INDEX('[1]Master Project Code List'!$B$4:$B$1204,$A367),"")</f>
        <v>K010: Parking Space 3 at Morgan Road, Reading, Berkshire, RG1 5HG</v>
      </c>
      <c r="D367" s="17" t="str">
        <f>IFERROR(INDEX('[1]Master Project Code List'!$A$4:$A$1204,$A367),"")</f>
        <v>B2528004</v>
      </c>
      <c r="E367" s="17" t="str">
        <f>IFERROR(INDEX('[1]Master Project Code List'!$C$4:$C$1204,$A367),"")</f>
        <v>XRET</v>
      </c>
    </row>
    <row r="368" spans="1:5" hidden="1" outlineLevel="1">
      <c r="A368" s="2">
        <v>367</v>
      </c>
      <c r="B368" s="17" t="str">
        <f>IFERROR(INDEX('[1]Master Project Code List'!$A$4:$A$1204,$A368),"")</f>
        <v>B2528005</v>
      </c>
      <c r="C368" s="17" t="str">
        <f>IFERROR(INDEX('[1]Master Project Code List'!$B$4:$B$1204,$A368),"")</f>
        <v>K010: Parking Space 4 at Morgan Road, Reading, Berkshire, RG1 5HG</v>
      </c>
      <c r="D368" s="17" t="str">
        <f>IFERROR(INDEX('[1]Master Project Code List'!$A$4:$A$1204,$A368),"")</f>
        <v>B2528005</v>
      </c>
      <c r="E368" s="17" t="str">
        <f>IFERROR(INDEX('[1]Master Project Code List'!$C$4:$C$1204,$A368),"")</f>
        <v>XRET</v>
      </c>
    </row>
    <row r="369" spans="1:5" hidden="1" outlineLevel="1">
      <c r="A369" s="2">
        <v>368</v>
      </c>
      <c r="B369" s="17" t="str">
        <f>IFERROR(INDEX('[1]Master Project Code List'!$A$4:$A$1204,$A369),"")</f>
        <v>B2528006</v>
      </c>
      <c r="C369" s="17" t="str">
        <f>IFERROR(INDEX('[1]Master Project Code List'!$B$4:$B$1204,$A369),"")</f>
        <v>K010: Parking Space 5 at Morgan Road, Reading, Berkshire, RG1 5HG</v>
      </c>
      <c r="D369" s="17" t="str">
        <f>IFERROR(INDEX('[1]Master Project Code List'!$A$4:$A$1204,$A369),"")</f>
        <v>B2528006</v>
      </c>
      <c r="E369" s="17" t="str">
        <f>IFERROR(INDEX('[1]Master Project Code List'!$C$4:$C$1204,$A369),"")</f>
        <v>XRET</v>
      </c>
    </row>
    <row r="370" spans="1:5" hidden="1" outlineLevel="1">
      <c r="A370" s="2">
        <v>369</v>
      </c>
      <c r="B370" s="17" t="str">
        <f>IFERROR(INDEX('[1]Master Project Code List'!$A$4:$A$1204,$A370),"")</f>
        <v>B2528007</v>
      </c>
      <c r="C370" s="17" t="str">
        <f>IFERROR(INDEX('[1]Master Project Code List'!$B$4:$B$1204,$A370),"")</f>
        <v>K010: Parking Space 6 at Morgan Road, Reading, Berkshire, RG1 5HG</v>
      </c>
      <c r="D370" s="17" t="str">
        <f>IFERROR(INDEX('[1]Master Project Code List'!$A$4:$A$1204,$A370),"")</f>
        <v>B2528007</v>
      </c>
      <c r="E370" s="17" t="str">
        <f>IFERROR(INDEX('[1]Master Project Code List'!$C$4:$C$1204,$A370),"")</f>
        <v>XRET</v>
      </c>
    </row>
    <row r="371" spans="1:5" hidden="1" outlineLevel="1">
      <c r="A371" s="2">
        <v>370</v>
      </c>
      <c r="B371" s="17" t="str">
        <f>IFERROR(INDEX('[1]Master Project Code List'!$A$4:$A$1204,$A371),"")</f>
        <v>B2528000</v>
      </c>
      <c r="C371" s="17" t="str">
        <f>IFERROR(INDEX('[1]Master Project Code List'!$B$4:$B$1204,$A371),"")</f>
        <v>K010: Morgan Road Garage No 2, Reading, Berkshire, RG1 5HG</v>
      </c>
      <c r="D371" s="17" t="str">
        <f>IFERROR(INDEX('[1]Master Project Code List'!$A$4:$A$1204,$A371),"")</f>
        <v>B2528000</v>
      </c>
      <c r="E371" s="17" t="str">
        <f>IFERROR(INDEX('[1]Master Project Code List'!$C$4:$C$1204,$A371),"")</f>
        <v>XRET</v>
      </c>
    </row>
    <row r="372" spans="1:5" hidden="1" outlineLevel="1">
      <c r="A372" s="2">
        <v>371</v>
      </c>
      <c r="B372" s="17" t="str">
        <f>IFERROR(INDEX('[1]Master Project Code List'!$A$4:$A$1204,$A372),"")</f>
        <v>B2528106</v>
      </c>
      <c r="C372" s="17" t="str">
        <f>IFERROR(INDEX('[1]Master Project Code List'!$B$4:$B$1204,$A372),"")</f>
        <v>K013: Unit 6, 1a Upper Redlands Road, Reading, RG1 5JJ</v>
      </c>
      <c r="D372" s="17" t="str">
        <f>IFERROR(INDEX('[1]Master Project Code List'!$A$4:$A$1204,$A372),"")</f>
        <v>B2528106</v>
      </c>
      <c r="E372" s="17" t="str">
        <f>IFERROR(INDEX('[1]Master Project Code List'!$C$4:$C$1204,$A372),"")</f>
        <v>XRET</v>
      </c>
    </row>
    <row r="373" spans="1:5" hidden="1" outlineLevel="1">
      <c r="A373" s="2">
        <v>372</v>
      </c>
      <c r="B373" s="17" t="str">
        <f>IFERROR(INDEX('[1]Master Project Code List'!$A$4:$A$1204,$A373),"")</f>
        <v>B3400050</v>
      </c>
      <c r="C373" s="17" t="str">
        <f>IFERROR(INDEX('[1]Master Project Code List'!$B$4:$B$1204,$A373),"")</f>
        <v>K014: 3 Upper Redlands Road (Landlord), Reading, RG1 5JJ</v>
      </c>
      <c r="D373" s="17" t="str">
        <f>IFERROR(INDEX('[1]Master Project Code List'!$A$4:$A$1204,$A373),"")</f>
        <v>B3400050</v>
      </c>
      <c r="E373" s="17" t="str">
        <f>IFERROR(INDEX('[1]Master Project Code List'!$C$4:$C$1204,$A373),"")</f>
        <v>XRET</v>
      </c>
    </row>
    <row r="374" spans="1:5" hidden="1" outlineLevel="1">
      <c r="A374" s="2">
        <v>373</v>
      </c>
      <c r="B374" s="17" t="str">
        <f>IFERROR(INDEX('[1]Master Project Code List'!$A$4:$A$1204,$A374),"")</f>
        <v>B3400051</v>
      </c>
      <c r="C374" s="17" t="str">
        <f>IFERROR(INDEX('[1]Master Project Code List'!$B$4:$B$1204,$A374),"")</f>
        <v>K014: 3 Upper Redlands Road, Room 1 (G01), Reading, RG1 5JJ</v>
      </c>
      <c r="D374" s="17" t="str">
        <f>IFERROR(INDEX('[1]Master Project Code List'!$A$4:$A$1204,$A374),"")</f>
        <v>B3400051</v>
      </c>
      <c r="E374" s="17" t="str">
        <f>IFERROR(INDEX('[1]Master Project Code List'!$C$4:$C$1204,$A374),"")</f>
        <v>XRET</v>
      </c>
    </row>
    <row r="375" spans="1:5" hidden="1" outlineLevel="1">
      <c r="A375" s="2">
        <v>374</v>
      </c>
      <c r="B375" s="17" t="str">
        <f>IFERROR(INDEX('[1]Master Project Code List'!$A$4:$A$1204,$A375),"")</f>
        <v>B3400052</v>
      </c>
      <c r="C375" s="17" t="str">
        <f>IFERROR(INDEX('[1]Master Project Code List'!$B$4:$B$1204,$A375),"")</f>
        <v>K014: 3 Upper Redlands Road, Room 2 (G03), Reading, RG1 5JJ</v>
      </c>
      <c r="D375" s="17" t="str">
        <f>IFERROR(INDEX('[1]Master Project Code List'!$A$4:$A$1204,$A375),"")</f>
        <v>B3400052</v>
      </c>
      <c r="E375" s="17" t="str">
        <f>IFERROR(INDEX('[1]Master Project Code List'!$C$4:$C$1204,$A375),"")</f>
        <v>XRET</v>
      </c>
    </row>
    <row r="376" spans="1:5" hidden="1" outlineLevel="1">
      <c r="A376" s="2">
        <v>375</v>
      </c>
      <c r="B376" s="17" t="str">
        <f>IFERROR(INDEX('[1]Master Project Code List'!$A$4:$A$1204,$A376),"")</f>
        <v>B3400053</v>
      </c>
      <c r="C376" s="17" t="str">
        <f>IFERROR(INDEX('[1]Master Project Code List'!$B$4:$B$1204,$A376),"")</f>
        <v>K014: 3 Upper Redlands Road, Room 3 (101), Reading, RG1 5JJ</v>
      </c>
      <c r="D376" s="17" t="str">
        <f>IFERROR(INDEX('[1]Master Project Code List'!$A$4:$A$1204,$A376),"")</f>
        <v>B3400053</v>
      </c>
      <c r="E376" s="17" t="str">
        <f>IFERROR(INDEX('[1]Master Project Code List'!$C$4:$C$1204,$A376),"")</f>
        <v>XRET</v>
      </c>
    </row>
    <row r="377" spans="1:5" hidden="1" outlineLevel="1">
      <c r="A377" s="2">
        <v>376</v>
      </c>
      <c r="B377" s="17" t="str">
        <f>IFERROR(INDEX('[1]Master Project Code List'!$A$4:$A$1204,$A377),"")</f>
        <v>B3400054</v>
      </c>
      <c r="C377" s="17" t="str">
        <f>IFERROR(INDEX('[1]Master Project Code List'!$B$4:$B$1204,$A377),"")</f>
        <v>K014: 3 Upper Redlands Road, Room 4 (102), Reading, RG1 5JJ</v>
      </c>
      <c r="D377" s="17" t="str">
        <f>IFERROR(INDEX('[1]Master Project Code List'!$A$4:$A$1204,$A377),"")</f>
        <v>B3400054</v>
      </c>
      <c r="E377" s="17" t="str">
        <f>IFERROR(INDEX('[1]Master Project Code List'!$C$4:$C$1204,$A377),"")</f>
        <v>XRET</v>
      </c>
    </row>
    <row r="378" spans="1:5" hidden="1" outlineLevel="1">
      <c r="A378" s="2">
        <v>377</v>
      </c>
      <c r="B378" s="17" t="str">
        <f>IFERROR(INDEX('[1]Master Project Code List'!$A$4:$A$1204,$A378),"")</f>
        <v>B3400055</v>
      </c>
      <c r="C378" s="17" t="str">
        <f>IFERROR(INDEX('[1]Master Project Code List'!$B$4:$B$1204,$A378),"")</f>
        <v>K014: 3 Upper Redlands Road, Room 5 (103), Reading, RG1 5JJ</v>
      </c>
      <c r="D378" s="17" t="str">
        <f>IFERROR(INDEX('[1]Master Project Code List'!$A$4:$A$1204,$A378),"")</f>
        <v>B3400055</v>
      </c>
      <c r="E378" s="17" t="str">
        <f>IFERROR(INDEX('[1]Master Project Code List'!$C$4:$C$1204,$A378),"")</f>
        <v>XRET</v>
      </c>
    </row>
    <row r="379" spans="1:5" hidden="1" outlineLevel="1">
      <c r="A379" s="2">
        <v>378</v>
      </c>
      <c r="B379" s="17" t="str">
        <f>IFERROR(INDEX('[1]Master Project Code List'!$A$4:$A$1204,$A379),"")</f>
        <v>B3400056</v>
      </c>
      <c r="C379" s="17" t="str">
        <f>IFERROR(INDEX('[1]Master Project Code List'!$B$4:$B$1204,$A379),"")</f>
        <v>K014: 3 Upper Redlands Road, Room 6 (201), Reading, RG1 5JJ</v>
      </c>
      <c r="D379" s="17" t="str">
        <f>IFERROR(INDEX('[1]Master Project Code List'!$A$4:$A$1204,$A379),"")</f>
        <v>B3400056</v>
      </c>
      <c r="E379" s="17" t="str">
        <f>IFERROR(INDEX('[1]Master Project Code List'!$C$4:$C$1204,$A379),"")</f>
        <v>XRET</v>
      </c>
    </row>
    <row r="380" spans="1:5" hidden="1" outlineLevel="1">
      <c r="A380" s="2">
        <v>379</v>
      </c>
      <c r="B380" s="17" t="str">
        <f>IFERROR(INDEX('[1]Master Project Code List'!$A$4:$A$1204,$A380),"")</f>
        <v>B3400057</v>
      </c>
      <c r="C380" s="17" t="str">
        <f>IFERROR(INDEX('[1]Master Project Code List'!$B$4:$B$1204,$A380),"")</f>
        <v>K014: 3 Upper Redlands Road, Room 7 (202), Reading, RG1 5JJ</v>
      </c>
      <c r="D380" s="17" t="str">
        <f>IFERROR(INDEX('[1]Master Project Code List'!$A$4:$A$1204,$A380),"")</f>
        <v>B3400057</v>
      </c>
      <c r="E380" s="17" t="str">
        <f>IFERROR(INDEX('[1]Master Project Code List'!$C$4:$C$1204,$A380),"")</f>
        <v>XRET</v>
      </c>
    </row>
    <row r="381" spans="1:5" hidden="1" outlineLevel="1">
      <c r="A381" s="2">
        <v>380</v>
      </c>
      <c r="B381" s="17" t="str">
        <f>IFERROR(INDEX('[1]Master Project Code List'!$A$4:$A$1204,$A381),"")</f>
        <v>B3400081</v>
      </c>
      <c r="C381" s="17" t="str">
        <f>IFERROR(INDEX('[1]Master Project Code List'!$B$4:$B$1204,$A381),"")</f>
        <v>K017: Ground Floor Flat, 13 Upper Redlands Road, Reading, RG1 5JJ</v>
      </c>
      <c r="D381" s="17" t="str">
        <f>IFERROR(INDEX('[1]Master Project Code List'!$A$4:$A$1204,$A381),"")</f>
        <v>B3400081</v>
      </c>
      <c r="E381" s="17" t="str">
        <f>IFERROR(INDEX('[1]Master Project Code List'!$C$4:$C$1204,$A381),"")</f>
        <v>XRET</v>
      </c>
    </row>
    <row r="382" spans="1:5" hidden="1" outlineLevel="1">
      <c r="A382" s="2">
        <v>381</v>
      </c>
      <c r="B382" s="17" t="str">
        <f>IFERROR(INDEX('[1]Master Project Code List'!$A$4:$A$1204,$A382),"")</f>
        <v>B3400080</v>
      </c>
      <c r="C382" s="17" t="str">
        <f>IFERROR(INDEX('[1]Master Project Code List'!$B$4:$B$1204,$A382),"")</f>
        <v>K017: 13 Upper Redlands Road (Landlord), Reading, RG1 5JJ</v>
      </c>
      <c r="D382" s="17" t="str">
        <f>IFERROR(INDEX('[1]Master Project Code List'!$A$4:$A$1204,$A382),"")</f>
        <v>B3400080</v>
      </c>
      <c r="E382" s="17" t="str">
        <f>IFERROR(INDEX('[1]Master Project Code List'!$C$4:$C$1204,$A382),"")</f>
        <v>XRET</v>
      </c>
    </row>
    <row r="383" spans="1:5" hidden="1" outlineLevel="1">
      <c r="A383" s="2">
        <v>382</v>
      </c>
      <c r="B383" s="17" t="str">
        <f>IFERROR(INDEX('[1]Master Project Code List'!$A$4:$A$1204,$A383),"")</f>
        <v>B3400082</v>
      </c>
      <c r="C383" s="17" t="str">
        <f>IFERROR(INDEX('[1]Master Project Code List'!$B$4:$B$1204,$A383),"")</f>
        <v>K017: Flat A (First Floor Flat), 13 Upper Redlands Road, Reading, RG1 5JJ</v>
      </c>
      <c r="D383" s="17" t="str">
        <f>IFERROR(INDEX('[1]Master Project Code List'!$A$4:$A$1204,$A383),"")</f>
        <v>B3400082</v>
      </c>
      <c r="E383" s="17" t="str">
        <f>IFERROR(INDEX('[1]Master Project Code List'!$C$4:$C$1204,$A383),"")</f>
        <v>XRET</v>
      </c>
    </row>
    <row r="384" spans="1:5" hidden="1" outlineLevel="1">
      <c r="A384" s="2">
        <v>383</v>
      </c>
      <c r="B384" s="17" t="str">
        <f>IFERROR(INDEX('[1]Master Project Code List'!$A$4:$A$1204,$A384),"")</f>
        <v>B2528201</v>
      </c>
      <c r="C384" s="17" t="str">
        <f>IFERROR(INDEX('[1]Master Project Code List'!$B$4:$B$1204,$A384),"")</f>
        <v>K018: 15 Upper Redlands Road (Top Flat), Reading, RG1 5JJ</v>
      </c>
      <c r="D384" s="17" t="str">
        <f>IFERROR(INDEX('[1]Master Project Code List'!$A$4:$A$1204,$A384),"")</f>
        <v>B2528201</v>
      </c>
      <c r="E384" s="17" t="str">
        <f>IFERROR(INDEX('[1]Master Project Code List'!$C$4:$C$1204,$A384),"")</f>
        <v>XRET</v>
      </c>
    </row>
    <row r="385" spans="1:5" hidden="1" outlineLevel="1">
      <c r="A385" s="2">
        <v>384</v>
      </c>
      <c r="B385" s="17" t="str">
        <f>IFERROR(INDEX('[1]Master Project Code List'!$A$4:$A$1204,$A385),"")</f>
        <v>B2528202</v>
      </c>
      <c r="C385" s="17" t="str">
        <f>IFERROR(INDEX('[1]Master Project Code List'!$B$4:$B$1204,$A385),"")</f>
        <v>K018: 15 Upper Redlands Road (Lower Flat), Reading, RG1 5JJ</v>
      </c>
      <c r="D385" s="17" t="str">
        <f>IFERROR(INDEX('[1]Master Project Code List'!$A$4:$A$1204,$A385),"")</f>
        <v>B2528202</v>
      </c>
      <c r="E385" s="17" t="str">
        <f>IFERROR(INDEX('[1]Master Project Code List'!$C$4:$C$1204,$A385),"")</f>
        <v>XRET</v>
      </c>
    </row>
    <row r="386" spans="1:5" hidden="1" outlineLevel="1">
      <c r="A386" s="2">
        <v>385</v>
      </c>
      <c r="B386" s="17" t="str">
        <f>IFERROR(INDEX('[1]Master Project Code List'!$A$4:$A$1204,$A386),"")</f>
        <v>B2528200</v>
      </c>
      <c r="C386" s="17" t="str">
        <f>IFERROR(INDEX('[1]Master Project Code List'!$B$4:$B$1204,$A386),"")</f>
        <v>K018: 15 Upper Redlands Road (Landlord), Reading, RG1 5JJ</v>
      </c>
      <c r="D386" s="17" t="str">
        <f>IFERROR(INDEX('[1]Master Project Code List'!$A$4:$A$1204,$A386),"")</f>
        <v>B2528200</v>
      </c>
      <c r="E386" s="17" t="str">
        <f>IFERROR(INDEX('[1]Master Project Code List'!$C$4:$C$1204,$A386),"")</f>
        <v>XRET</v>
      </c>
    </row>
    <row r="387" spans="1:5" hidden="1" outlineLevel="1">
      <c r="A387" s="2">
        <v>386</v>
      </c>
      <c r="B387" s="17" t="str">
        <f>IFERROR(INDEX('[1]Master Project Code List'!$A$4:$A$1204,$A387),"")</f>
        <v>B2528300</v>
      </c>
      <c r="C387" s="17" t="str">
        <f>IFERROR(INDEX('[1]Master Project Code List'!$B$4:$B$1204,$A387),"")</f>
        <v>K019: 17 Upper Redlands Road (Landlord), Reading, RG1 5JJ</v>
      </c>
      <c r="D387" s="17" t="str">
        <f>IFERROR(INDEX('[1]Master Project Code List'!$A$4:$A$1204,$A387),"")</f>
        <v>B2528300</v>
      </c>
      <c r="E387" s="17" t="str">
        <f>IFERROR(INDEX('[1]Master Project Code List'!$C$4:$C$1204,$A387),"")</f>
        <v>XRET</v>
      </c>
    </row>
    <row r="388" spans="1:5" hidden="1" outlineLevel="1">
      <c r="A388" s="2">
        <v>387</v>
      </c>
      <c r="B388" s="17" t="str">
        <f>IFERROR(INDEX('[1]Master Project Code List'!$A$4:$A$1204,$A388),"")</f>
        <v>B2528301</v>
      </c>
      <c r="C388" s="17" t="str">
        <f>IFERROR(INDEX('[1]Master Project Code List'!$B$4:$B$1204,$A388),"")</f>
        <v>K019: 17 Upper Redlands Road (Lower Flat), Reading, RG1 5JJ</v>
      </c>
      <c r="D388" s="17" t="str">
        <f>IFERROR(INDEX('[1]Master Project Code List'!$A$4:$A$1204,$A388),"")</f>
        <v>B2528301</v>
      </c>
      <c r="E388" s="17" t="str">
        <f>IFERROR(INDEX('[1]Master Project Code List'!$C$4:$C$1204,$A388),"")</f>
        <v>XRET</v>
      </c>
    </row>
    <row r="389" spans="1:5" hidden="1" outlineLevel="1">
      <c r="A389" s="2">
        <v>388</v>
      </c>
      <c r="B389" s="17" t="str">
        <f>IFERROR(INDEX('[1]Master Project Code List'!$A$4:$A$1204,$A389),"")</f>
        <v>B2528302</v>
      </c>
      <c r="C389" s="17" t="str">
        <f>IFERROR(INDEX('[1]Master Project Code List'!$B$4:$B$1204,$A389),"")</f>
        <v>K019: 17 Upper Redlands Road (Top Flat), Reading, RG1 5JJ</v>
      </c>
      <c r="D389" s="17" t="str">
        <f>IFERROR(INDEX('[1]Master Project Code List'!$A$4:$A$1204,$A389),"")</f>
        <v>B2528302</v>
      </c>
      <c r="E389" s="17" t="str">
        <f>IFERROR(INDEX('[1]Master Project Code List'!$C$4:$C$1204,$A389),"")</f>
        <v>XRET</v>
      </c>
    </row>
    <row r="390" spans="1:5" hidden="1" outlineLevel="1">
      <c r="A390" s="2">
        <v>389</v>
      </c>
      <c r="B390" s="17" t="str">
        <f>IFERROR(INDEX('[1]Master Project Code List'!$A$4:$A$1204,$A390),"")</f>
        <v>B3400100</v>
      </c>
      <c r="C390" s="17" t="str">
        <f>IFERROR(INDEX('[1]Master Project Code List'!$B$4:$B$1204,$A390),"")</f>
        <v>K020: 19 Upper Redlands Road (Landlord), Reading, RG1 5JJ</v>
      </c>
      <c r="D390" s="17" t="str">
        <f>IFERROR(INDEX('[1]Master Project Code List'!$A$4:$A$1204,$A390),"")</f>
        <v>B3400100</v>
      </c>
      <c r="E390" s="17" t="str">
        <f>IFERROR(INDEX('[1]Master Project Code List'!$C$4:$C$1204,$A390),"")</f>
        <v>XRET</v>
      </c>
    </row>
    <row r="391" spans="1:5" hidden="1" outlineLevel="1">
      <c r="A391" s="2">
        <v>390</v>
      </c>
      <c r="B391" s="17" t="str">
        <f>IFERROR(INDEX('[1]Master Project Code List'!$A$4:$A$1204,$A391),"")</f>
        <v>B3400101</v>
      </c>
      <c r="C391" s="17" t="str">
        <f>IFERROR(INDEX('[1]Master Project Code List'!$B$4:$B$1204,$A391),"")</f>
        <v>K020: Flat 1 (Ground Floor Flat), 19 Upper Redlands Road, Reading, RG1 5JJ</v>
      </c>
      <c r="D391" s="17" t="str">
        <f>IFERROR(INDEX('[1]Master Project Code List'!$A$4:$A$1204,$A391),"")</f>
        <v>B3400101</v>
      </c>
      <c r="E391" s="17" t="str">
        <f>IFERROR(INDEX('[1]Master Project Code List'!$C$4:$C$1204,$A391),"")</f>
        <v>XRET</v>
      </c>
    </row>
    <row r="392" spans="1:5" hidden="1" outlineLevel="1">
      <c r="A392" s="2">
        <v>391</v>
      </c>
      <c r="B392" s="17" t="str">
        <f>IFERROR(INDEX('[1]Master Project Code List'!$A$4:$A$1204,$A392),"")</f>
        <v>B3400102</v>
      </c>
      <c r="C392" s="17" t="str">
        <f>IFERROR(INDEX('[1]Master Project Code List'!$B$4:$B$1204,$A392),"")</f>
        <v>K020: Flat 2 (First Floor Flat), 19 Upper Redlands Road, Reading, RG1 5JJ</v>
      </c>
      <c r="D392" s="17" t="str">
        <f>IFERROR(INDEX('[1]Master Project Code List'!$A$4:$A$1204,$A392),"")</f>
        <v>B3400102</v>
      </c>
      <c r="E392" s="17" t="str">
        <f>IFERROR(INDEX('[1]Master Project Code List'!$C$4:$C$1204,$A392),"")</f>
        <v>XRET</v>
      </c>
    </row>
    <row r="393" spans="1:5" hidden="1" outlineLevel="1">
      <c r="A393" s="2">
        <v>392</v>
      </c>
      <c r="B393" s="17" t="str">
        <f>IFERROR(INDEX('[1]Master Project Code List'!$A$4:$A$1204,$A393),"")</f>
        <v>B3400120</v>
      </c>
      <c r="C393" s="17" t="str">
        <f>IFERROR(INDEX('[1]Master Project Code List'!$B$4:$B$1204,$A393),"")</f>
        <v>K021: 25 Upper Redlands Road (Landlord), Reading, RG1 5JJ</v>
      </c>
      <c r="D393" s="17" t="str">
        <f>IFERROR(INDEX('[1]Master Project Code List'!$A$4:$A$1204,$A393),"")</f>
        <v>B3400120</v>
      </c>
      <c r="E393" s="17" t="str">
        <f>IFERROR(INDEX('[1]Master Project Code List'!$C$4:$C$1204,$A393),"")</f>
        <v>XRET</v>
      </c>
    </row>
    <row r="394" spans="1:5" hidden="1" outlineLevel="1">
      <c r="A394" s="2">
        <v>393</v>
      </c>
      <c r="B394" s="17" t="str">
        <f>IFERROR(INDEX('[1]Master Project Code List'!$A$4:$A$1204,$A394),"")</f>
        <v>B3400121</v>
      </c>
      <c r="C394" s="17" t="str">
        <f>IFERROR(INDEX('[1]Master Project Code List'!$B$4:$B$1204,$A394),"")</f>
        <v>K021: Room 1, 25 Upper Redlands Road, Reading, RG1 5JJ</v>
      </c>
      <c r="D394" s="17" t="str">
        <f>IFERROR(INDEX('[1]Master Project Code List'!$A$4:$A$1204,$A394),"")</f>
        <v>B3400121</v>
      </c>
      <c r="E394" s="17" t="str">
        <f>IFERROR(INDEX('[1]Master Project Code List'!$C$4:$C$1204,$A394),"")</f>
        <v>XRET</v>
      </c>
    </row>
    <row r="395" spans="1:5" hidden="1" outlineLevel="1">
      <c r="A395" s="2">
        <v>394</v>
      </c>
      <c r="B395" s="17" t="str">
        <f>IFERROR(INDEX('[1]Master Project Code List'!$A$4:$A$1204,$A395),"")</f>
        <v>B3400122</v>
      </c>
      <c r="C395" s="17" t="str">
        <f>IFERROR(INDEX('[1]Master Project Code List'!$B$4:$B$1204,$A395),"")</f>
        <v>K021: Room 2, 25 Upper Redlands Road, Reading, RG1 5JJ</v>
      </c>
      <c r="D395" s="17" t="str">
        <f>IFERROR(INDEX('[1]Master Project Code List'!$A$4:$A$1204,$A395),"")</f>
        <v>B3400122</v>
      </c>
      <c r="E395" s="17" t="str">
        <f>IFERROR(INDEX('[1]Master Project Code List'!$C$4:$C$1204,$A395),"")</f>
        <v>XRET</v>
      </c>
    </row>
    <row r="396" spans="1:5" hidden="1" outlineLevel="1">
      <c r="A396" s="2">
        <v>395</v>
      </c>
      <c r="B396" s="17" t="str">
        <f>IFERROR(INDEX('[1]Master Project Code List'!$A$4:$A$1204,$A396),"")</f>
        <v>B3400123</v>
      </c>
      <c r="C396" s="17" t="str">
        <f>IFERROR(INDEX('[1]Master Project Code List'!$B$4:$B$1204,$A396),"")</f>
        <v>K021: Room 3, 25 Upper Redlands Road, Reading, RG1 5JJ</v>
      </c>
      <c r="D396" s="17" t="str">
        <f>IFERROR(INDEX('[1]Master Project Code List'!$A$4:$A$1204,$A396),"")</f>
        <v>B3400123</v>
      </c>
      <c r="E396" s="17" t="str">
        <f>IFERROR(INDEX('[1]Master Project Code List'!$C$4:$C$1204,$A396),"")</f>
        <v>XRET</v>
      </c>
    </row>
    <row r="397" spans="1:5" hidden="1" outlineLevel="1">
      <c r="A397" s="2">
        <v>396</v>
      </c>
      <c r="B397" s="17" t="str">
        <f>IFERROR(INDEX('[1]Master Project Code List'!$A$4:$A$1204,$A397),"")</f>
        <v>B3400124</v>
      </c>
      <c r="C397" s="17" t="str">
        <f>IFERROR(INDEX('[1]Master Project Code List'!$B$4:$B$1204,$A397),"")</f>
        <v>K021: Room 4, 25 Upper Redlands Road, Reading, RG1 5JJ</v>
      </c>
      <c r="D397" s="17" t="str">
        <f>IFERROR(INDEX('[1]Master Project Code List'!$A$4:$A$1204,$A397),"")</f>
        <v>B3400124</v>
      </c>
      <c r="E397" s="17" t="str">
        <f>IFERROR(INDEX('[1]Master Project Code List'!$C$4:$C$1204,$A397),"")</f>
        <v>XRET</v>
      </c>
    </row>
    <row r="398" spans="1:5" hidden="1" outlineLevel="1">
      <c r="A398" s="2">
        <v>397</v>
      </c>
      <c r="B398" s="17" t="str">
        <f>IFERROR(INDEX('[1]Master Project Code List'!$A$4:$A$1204,$A398),"")</f>
        <v>B3400125</v>
      </c>
      <c r="C398" s="17" t="str">
        <f>IFERROR(INDEX('[1]Master Project Code List'!$B$4:$B$1204,$A398),"")</f>
        <v>K021: Room 5, 25 Upper Redlands Road, Reading, RG1 5JJ</v>
      </c>
      <c r="D398" s="17" t="str">
        <f>IFERROR(INDEX('[1]Master Project Code List'!$A$4:$A$1204,$A398),"")</f>
        <v>B3400125</v>
      </c>
      <c r="E398" s="17" t="str">
        <f>IFERROR(INDEX('[1]Master Project Code List'!$C$4:$C$1204,$A398),"")</f>
        <v>XRET</v>
      </c>
    </row>
    <row r="399" spans="1:5" hidden="1" outlineLevel="1">
      <c r="A399" s="2">
        <v>398</v>
      </c>
      <c r="B399" s="17" t="str">
        <f>IFERROR(INDEX('[1]Master Project Code List'!$A$4:$A$1204,$A399),"")</f>
        <v>B3400126</v>
      </c>
      <c r="C399" s="17" t="str">
        <f>IFERROR(INDEX('[1]Master Project Code List'!$B$4:$B$1204,$A399),"")</f>
        <v>K021: Room 6, 25 Upper Redlands Road, Reading, RG1 5JJ</v>
      </c>
      <c r="D399" s="17" t="str">
        <f>IFERROR(INDEX('[1]Master Project Code List'!$A$4:$A$1204,$A399),"")</f>
        <v>B3400126</v>
      </c>
      <c r="E399" s="17" t="str">
        <f>IFERROR(INDEX('[1]Master Project Code List'!$C$4:$C$1204,$A399),"")</f>
        <v>XRET</v>
      </c>
    </row>
    <row r="400" spans="1:5" hidden="1" outlineLevel="1">
      <c r="A400" s="2">
        <v>399</v>
      </c>
      <c r="B400" s="17" t="str">
        <f>IFERROR(INDEX('[1]Master Project Code List'!$A$4:$A$1204,$A400),"")</f>
        <v>B3400140</v>
      </c>
      <c r="C400" s="17" t="str">
        <f>IFERROR(INDEX('[1]Master Project Code List'!$B$4:$B$1204,$A400),"")</f>
        <v>K022: 27 Upper Redlands Road (Landlord), Reading, RG1 5JJ</v>
      </c>
      <c r="D400" s="17" t="str">
        <f>IFERROR(INDEX('[1]Master Project Code List'!$A$4:$A$1204,$A400),"")</f>
        <v>B3400140</v>
      </c>
      <c r="E400" s="17" t="str">
        <f>IFERROR(INDEX('[1]Master Project Code List'!$C$4:$C$1204,$A400),"")</f>
        <v>XRET</v>
      </c>
    </row>
    <row r="401" spans="1:5" hidden="1" outlineLevel="1">
      <c r="A401" s="2">
        <v>400</v>
      </c>
      <c r="B401" s="17" t="str">
        <f>IFERROR(INDEX('[1]Master Project Code List'!$A$4:$A$1204,$A401),"")</f>
        <v>B3400141</v>
      </c>
      <c r="C401" s="17" t="str">
        <f>IFERROR(INDEX('[1]Master Project Code List'!$B$4:$B$1204,$A401),"")</f>
        <v>K022: Flat 1 (Ground Floor Flat), 27 Upper Redlands Road, Reading, RG1 5JJ</v>
      </c>
      <c r="D401" s="17" t="str">
        <f>IFERROR(INDEX('[1]Master Project Code List'!$A$4:$A$1204,$A401),"")</f>
        <v>B3400141</v>
      </c>
      <c r="E401" s="17" t="str">
        <f>IFERROR(INDEX('[1]Master Project Code List'!$C$4:$C$1204,$A401),"")</f>
        <v>XRET</v>
      </c>
    </row>
    <row r="402" spans="1:5" hidden="1" outlineLevel="1">
      <c r="A402" s="2">
        <v>401</v>
      </c>
      <c r="B402" s="17" t="str">
        <f>IFERROR(INDEX('[1]Master Project Code List'!$A$4:$A$1204,$A402),"")</f>
        <v>B3400142</v>
      </c>
      <c r="C402" s="17" t="str">
        <f>IFERROR(INDEX('[1]Master Project Code List'!$B$4:$B$1204,$A402),"")</f>
        <v>K022: Flat 2 (First Floor Flat), 27 Upper Redlands Road, Reading, RG1 5JJ</v>
      </c>
      <c r="D402" s="17" t="str">
        <f>IFERROR(INDEX('[1]Master Project Code List'!$A$4:$A$1204,$A402),"")</f>
        <v>B3400142</v>
      </c>
      <c r="E402" s="17" t="str">
        <f>IFERROR(INDEX('[1]Master Project Code List'!$C$4:$C$1204,$A402),"")</f>
        <v>XRET</v>
      </c>
    </row>
    <row r="403" spans="1:5" hidden="1" outlineLevel="1">
      <c r="A403" s="2">
        <v>402</v>
      </c>
      <c r="B403" s="17" t="str">
        <f>IFERROR(INDEX('[1]Master Project Code List'!$A$4:$A$1204,$A403),"")</f>
        <v>B2528400</v>
      </c>
      <c r="C403" s="17" t="str">
        <f>IFERROR(INDEX('[1]Master Project Code List'!$B$4:$B$1204,$A403),"")</f>
        <v>K023: 43 Upper Redlands Road (White House), Reading, RG1 5JE</v>
      </c>
      <c r="D403" s="17" t="str">
        <f>IFERROR(INDEX('[1]Master Project Code List'!$A$4:$A$1204,$A403),"")</f>
        <v>B2528400</v>
      </c>
      <c r="E403" s="17" t="str">
        <f>IFERROR(INDEX('[1]Master Project Code List'!$C$4:$C$1204,$A403),"")</f>
        <v>XRET</v>
      </c>
    </row>
    <row r="404" spans="1:5" hidden="1" outlineLevel="1">
      <c r="A404" s="2">
        <v>403</v>
      </c>
      <c r="B404" s="17" t="str">
        <f>IFERROR(INDEX('[1]Master Project Code List'!$A$4:$A$1204,$A404),"")</f>
        <v>B3400170</v>
      </c>
      <c r="C404" s="17" t="str">
        <f>IFERROR(INDEX('[1]Master Project Code List'!$B$4:$B$1204,$A404),"")</f>
        <v>K024: 45 Upper Redlands Road (Lawn) (Landlord), Reading, RG1 5JJ</v>
      </c>
      <c r="D404" s="17" t="str">
        <f>IFERROR(INDEX('[1]Master Project Code List'!$A$4:$A$1204,$A404),"")</f>
        <v>B3400170</v>
      </c>
      <c r="E404" s="17" t="str">
        <f>IFERROR(INDEX('[1]Master Project Code List'!$C$4:$C$1204,$A404),"")</f>
        <v>XRET</v>
      </c>
    </row>
    <row r="405" spans="1:5" hidden="1" outlineLevel="1">
      <c r="A405" s="2">
        <v>404</v>
      </c>
      <c r="B405" s="17" t="str">
        <f>IFERROR(INDEX('[1]Master Project Code List'!$A$4:$A$1204,$A405),"")</f>
        <v>B3400174</v>
      </c>
      <c r="C405" s="17" t="str">
        <f>IFERROR(INDEX('[1]Master Project Code List'!$B$4:$B$1204,$A405),"")</f>
        <v>K024: Flat 4, 45 Upper Redlands Road (Lawn), Reading, RG1 5JJ</v>
      </c>
      <c r="D405" s="17" t="str">
        <f>IFERROR(INDEX('[1]Master Project Code List'!$A$4:$A$1204,$A405),"")</f>
        <v>B3400174</v>
      </c>
      <c r="E405" s="17" t="str">
        <f>IFERROR(INDEX('[1]Master Project Code List'!$C$4:$C$1204,$A405),"")</f>
        <v>XRET</v>
      </c>
    </row>
    <row r="406" spans="1:5" hidden="1" outlineLevel="1">
      <c r="A406" s="2">
        <v>405</v>
      </c>
      <c r="B406" s="17" t="str">
        <f>IFERROR(INDEX('[1]Master Project Code List'!$A$4:$A$1204,$A406),"")</f>
        <v>B3400175</v>
      </c>
      <c r="C406" s="17" t="str">
        <f>IFERROR(INDEX('[1]Master Project Code List'!$B$4:$B$1204,$A406),"")</f>
        <v>K024: Flat 5, 45 Upper Redlands Road (Lawn), Reading, RG1 5JJ</v>
      </c>
      <c r="D406" s="17" t="str">
        <f>IFERROR(INDEX('[1]Master Project Code List'!$A$4:$A$1204,$A406),"")</f>
        <v>B3400175</v>
      </c>
      <c r="E406" s="17" t="str">
        <f>IFERROR(INDEX('[1]Master Project Code List'!$C$4:$C$1204,$A406),"")</f>
        <v>XRET</v>
      </c>
    </row>
    <row r="407" spans="1:5" hidden="1" outlineLevel="1">
      <c r="A407" s="2">
        <v>406</v>
      </c>
      <c r="B407" s="17" t="str">
        <f>IFERROR(INDEX('[1]Master Project Code List'!$A$4:$A$1204,$A407),"")</f>
        <v>B3400176</v>
      </c>
      <c r="C407" s="17" t="str">
        <f>IFERROR(INDEX('[1]Master Project Code List'!$B$4:$B$1204,$A407),"")</f>
        <v>K024: Flat 6, 45 Upper Redlands Road (Lawn), Reading, RG1 5JJ</v>
      </c>
      <c r="D407" s="17" t="str">
        <f>IFERROR(INDEX('[1]Master Project Code List'!$A$4:$A$1204,$A407),"")</f>
        <v>B3400176</v>
      </c>
      <c r="E407" s="17" t="str">
        <f>IFERROR(INDEX('[1]Master Project Code List'!$C$4:$C$1204,$A407),"")</f>
        <v>XRET</v>
      </c>
    </row>
    <row r="408" spans="1:5" hidden="1" outlineLevel="1">
      <c r="A408" s="2">
        <v>407</v>
      </c>
      <c r="B408" s="17" t="str">
        <f>IFERROR(INDEX('[1]Master Project Code List'!$A$4:$A$1204,$A408),"")</f>
        <v>B3400179</v>
      </c>
      <c r="C408" s="17" t="str">
        <f>IFERROR(INDEX('[1]Master Project Code List'!$B$4:$B$1204,$A408),"")</f>
        <v>K024: Flat 9, 45 Upper Redlands Road (Lawn), Reading, RG1 5JJ</v>
      </c>
      <c r="D408" s="17" t="str">
        <f>IFERROR(INDEX('[1]Master Project Code List'!$A$4:$A$1204,$A408),"")</f>
        <v>B3400179</v>
      </c>
      <c r="E408" s="17" t="str">
        <f>IFERROR(INDEX('[1]Master Project Code List'!$C$4:$C$1204,$A408),"")</f>
        <v>XRET</v>
      </c>
    </row>
    <row r="409" spans="1:5" hidden="1" outlineLevel="1">
      <c r="A409" s="2">
        <v>408</v>
      </c>
      <c r="B409" s="17" t="str">
        <f>IFERROR(INDEX('[1]Master Project Code List'!$A$4:$A$1204,$A409),"")</f>
        <v>B3400171</v>
      </c>
      <c r="C409" s="17" t="str">
        <f>IFERROR(INDEX('[1]Master Project Code List'!$B$4:$B$1204,$A409),"")</f>
        <v>K024: Room 1, 45 Upper Redlands Road (Lawn), Reading, RG1 5JJ</v>
      </c>
      <c r="D409" s="17" t="str">
        <f>IFERROR(INDEX('[1]Master Project Code List'!$A$4:$A$1204,$A409),"")</f>
        <v>B3400171</v>
      </c>
      <c r="E409" s="17" t="str">
        <f>IFERROR(INDEX('[1]Master Project Code List'!$C$4:$C$1204,$A409),"")</f>
        <v>XRET</v>
      </c>
    </row>
    <row r="410" spans="1:5" hidden="1" outlineLevel="1">
      <c r="A410" s="2">
        <v>409</v>
      </c>
      <c r="B410" s="17" t="str">
        <f>IFERROR(INDEX('[1]Master Project Code List'!$A$4:$A$1204,$A410),"")</f>
        <v>B3400180</v>
      </c>
      <c r="C410" s="17" t="str">
        <f>IFERROR(INDEX('[1]Master Project Code List'!$B$4:$B$1204,$A410),"")</f>
        <v>K024: Room 10, 45 Upper Redlands Road (Lawn), Reading, RG1 5JJ</v>
      </c>
      <c r="D410" s="17" t="str">
        <f>IFERROR(INDEX('[1]Master Project Code List'!$A$4:$A$1204,$A410),"")</f>
        <v>B3400180</v>
      </c>
      <c r="E410" s="17" t="str">
        <f>IFERROR(INDEX('[1]Master Project Code List'!$C$4:$C$1204,$A410),"")</f>
        <v>XRET</v>
      </c>
    </row>
    <row r="411" spans="1:5" hidden="1" outlineLevel="1">
      <c r="A411" s="2">
        <v>410</v>
      </c>
      <c r="B411" s="17" t="str">
        <f>IFERROR(INDEX('[1]Master Project Code List'!$A$4:$A$1204,$A411),"")</f>
        <v>B3400181</v>
      </c>
      <c r="C411" s="17" t="str">
        <f>IFERROR(INDEX('[1]Master Project Code List'!$B$4:$B$1204,$A411),"")</f>
        <v>K024: Room 11,  45 Upper Redlands Road (Lawn), Reading, RG1 5JJ</v>
      </c>
      <c r="D411" s="17" t="str">
        <f>IFERROR(INDEX('[1]Master Project Code List'!$A$4:$A$1204,$A411),"")</f>
        <v>B3400181</v>
      </c>
      <c r="E411" s="17" t="str">
        <f>IFERROR(INDEX('[1]Master Project Code List'!$C$4:$C$1204,$A411),"")</f>
        <v>XRET</v>
      </c>
    </row>
    <row r="412" spans="1:5" hidden="1" outlineLevel="1">
      <c r="A412" s="2">
        <v>411</v>
      </c>
      <c r="B412" s="17" t="str">
        <f>IFERROR(INDEX('[1]Master Project Code List'!$A$4:$A$1204,$A412),"")</f>
        <v>B3400182</v>
      </c>
      <c r="C412" s="17" t="str">
        <f>IFERROR(INDEX('[1]Master Project Code List'!$B$4:$B$1204,$A412),"")</f>
        <v>K024: Room 12, 45 Upper Redlands Road (Lawn), Reading, RG1 5JJ</v>
      </c>
      <c r="D412" s="17" t="str">
        <f>IFERROR(INDEX('[1]Master Project Code List'!$A$4:$A$1204,$A412),"")</f>
        <v>B3400182</v>
      </c>
      <c r="E412" s="17" t="str">
        <f>IFERROR(INDEX('[1]Master Project Code List'!$C$4:$C$1204,$A412),"")</f>
        <v>XRET</v>
      </c>
    </row>
    <row r="413" spans="1:5" hidden="1" outlineLevel="1">
      <c r="A413" s="2">
        <v>412</v>
      </c>
      <c r="B413" s="17" t="str">
        <f>IFERROR(INDEX('[1]Master Project Code List'!$A$4:$A$1204,$A413),"")</f>
        <v>B3400183</v>
      </c>
      <c r="C413" s="17" t="str">
        <f>IFERROR(INDEX('[1]Master Project Code List'!$B$4:$B$1204,$A413),"")</f>
        <v>K024: Room 13, 45 Upper Redlands Road (Lawn), Reading, RG1 5JJ</v>
      </c>
      <c r="D413" s="17" t="str">
        <f>IFERROR(INDEX('[1]Master Project Code List'!$A$4:$A$1204,$A413),"")</f>
        <v>B3400183</v>
      </c>
      <c r="E413" s="17" t="str">
        <f>IFERROR(INDEX('[1]Master Project Code List'!$C$4:$C$1204,$A413),"")</f>
        <v>XRET</v>
      </c>
    </row>
    <row r="414" spans="1:5" hidden="1" outlineLevel="1">
      <c r="A414" s="2">
        <v>413</v>
      </c>
      <c r="B414" s="17" t="str">
        <f>IFERROR(INDEX('[1]Master Project Code List'!$A$4:$A$1204,$A414),"")</f>
        <v>B3400184</v>
      </c>
      <c r="C414" s="17" t="str">
        <f>IFERROR(INDEX('[1]Master Project Code List'!$B$4:$B$1204,$A414),"")</f>
        <v>K024: Room 14, 45 Upper Redlands Road (Lawn), Reading, RG1 5JJ</v>
      </c>
      <c r="D414" s="17" t="str">
        <f>IFERROR(INDEX('[1]Master Project Code List'!$A$4:$A$1204,$A414),"")</f>
        <v>B3400184</v>
      </c>
      <c r="E414" s="17" t="str">
        <f>IFERROR(INDEX('[1]Master Project Code List'!$C$4:$C$1204,$A414),"")</f>
        <v>XRET</v>
      </c>
    </row>
    <row r="415" spans="1:5" hidden="1" outlineLevel="1">
      <c r="A415" s="2">
        <v>414</v>
      </c>
      <c r="B415" s="17" t="str">
        <f>IFERROR(INDEX('[1]Master Project Code List'!$A$4:$A$1204,$A415),"")</f>
        <v>B3400185</v>
      </c>
      <c r="C415" s="17" t="str">
        <f>IFERROR(INDEX('[1]Master Project Code List'!$B$4:$B$1204,$A415),"")</f>
        <v>K024: Room 15, 45 Upper Redlands Road (Lawn), Reading, RG1 5JJ</v>
      </c>
      <c r="D415" s="17" t="str">
        <f>IFERROR(INDEX('[1]Master Project Code List'!$A$4:$A$1204,$A415),"")</f>
        <v>B3400185</v>
      </c>
      <c r="E415" s="17" t="str">
        <f>IFERROR(INDEX('[1]Master Project Code List'!$C$4:$C$1204,$A415),"")</f>
        <v>XRET</v>
      </c>
    </row>
    <row r="416" spans="1:5" hidden="1" outlineLevel="1">
      <c r="A416" s="2">
        <v>415</v>
      </c>
      <c r="B416" s="17" t="str">
        <f>IFERROR(INDEX('[1]Master Project Code List'!$A$4:$A$1204,$A416),"")</f>
        <v>B3400186</v>
      </c>
      <c r="C416" s="17" t="str">
        <f>IFERROR(INDEX('[1]Master Project Code List'!$B$4:$B$1204,$A416),"")</f>
        <v>K024: Room 16, 45 Upper Redlands Road (Lawn), Reading, RG1 5JJ</v>
      </c>
      <c r="D416" s="17" t="str">
        <f>IFERROR(INDEX('[1]Master Project Code List'!$A$4:$A$1204,$A416),"")</f>
        <v>B3400186</v>
      </c>
      <c r="E416" s="17" t="str">
        <f>IFERROR(INDEX('[1]Master Project Code List'!$C$4:$C$1204,$A416),"")</f>
        <v>XRET</v>
      </c>
    </row>
    <row r="417" spans="1:5" hidden="1" outlineLevel="1">
      <c r="A417" s="2">
        <v>416</v>
      </c>
      <c r="B417" s="17" t="str">
        <f>IFERROR(INDEX('[1]Master Project Code List'!$A$4:$A$1204,$A417),"")</f>
        <v>B3400172</v>
      </c>
      <c r="C417" s="17" t="str">
        <f>IFERROR(INDEX('[1]Master Project Code List'!$B$4:$B$1204,$A417),"")</f>
        <v>K024: Room 2, 45 Upper Redlands Road (Lawn), Reading, RG1 5JJ</v>
      </c>
      <c r="D417" s="17" t="str">
        <f>IFERROR(INDEX('[1]Master Project Code List'!$A$4:$A$1204,$A417),"")</f>
        <v>B3400172</v>
      </c>
      <c r="E417" s="17" t="str">
        <f>IFERROR(INDEX('[1]Master Project Code List'!$C$4:$C$1204,$A417),"")</f>
        <v>XRET</v>
      </c>
    </row>
    <row r="418" spans="1:5" hidden="1" outlineLevel="1">
      <c r="A418" s="2">
        <v>417</v>
      </c>
      <c r="B418" s="17" t="str">
        <f>IFERROR(INDEX('[1]Master Project Code List'!$A$4:$A$1204,$A418),"")</f>
        <v>B3400173</v>
      </c>
      <c r="C418" s="17" t="str">
        <f>IFERROR(INDEX('[1]Master Project Code List'!$B$4:$B$1204,$A418),"")</f>
        <v>K024: Room 3, 45 Upper Redlands Road (Lawn), Reading, RG1 5JJ</v>
      </c>
      <c r="D418" s="17" t="str">
        <f>IFERROR(INDEX('[1]Master Project Code List'!$A$4:$A$1204,$A418),"")</f>
        <v>B3400173</v>
      </c>
      <c r="E418" s="17" t="str">
        <f>IFERROR(INDEX('[1]Master Project Code List'!$C$4:$C$1204,$A418),"")</f>
        <v>XRET</v>
      </c>
    </row>
    <row r="419" spans="1:5" hidden="1" outlineLevel="1">
      <c r="A419" s="2">
        <v>418</v>
      </c>
      <c r="B419" s="17" t="str">
        <f>IFERROR(INDEX('[1]Master Project Code List'!$A$4:$A$1204,$A419),"")</f>
        <v>B3400177</v>
      </c>
      <c r="C419" s="17" t="str">
        <f>IFERROR(INDEX('[1]Master Project Code List'!$B$4:$B$1204,$A419),"")</f>
        <v>K024: Room 7, 45 Upper Redlands Road (Lawn), Reading, RG1 5JJ</v>
      </c>
      <c r="D419" s="17" t="str">
        <f>IFERROR(INDEX('[1]Master Project Code List'!$A$4:$A$1204,$A419),"")</f>
        <v>B3400177</v>
      </c>
      <c r="E419" s="17" t="str">
        <f>IFERROR(INDEX('[1]Master Project Code List'!$C$4:$C$1204,$A419),"")</f>
        <v>XRET</v>
      </c>
    </row>
    <row r="420" spans="1:5" hidden="1" outlineLevel="1">
      <c r="A420" s="2">
        <v>419</v>
      </c>
      <c r="B420" s="17" t="str">
        <f>IFERROR(INDEX('[1]Master Project Code List'!$A$4:$A$1204,$A420),"")</f>
        <v>B3400178</v>
      </c>
      <c r="C420" s="17" t="str">
        <f>IFERROR(INDEX('[1]Master Project Code List'!$B$4:$B$1204,$A420),"")</f>
        <v>K024: Room 8, 45 Upper Redlands Road (Lawn), Reading, RG1 5JJ</v>
      </c>
      <c r="D420" s="17" t="str">
        <f>IFERROR(INDEX('[1]Master Project Code List'!$A$4:$A$1204,$A420),"")</f>
        <v>B3400178</v>
      </c>
      <c r="E420" s="17" t="str">
        <f>IFERROR(INDEX('[1]Master Project Code List'!$C$4:$C$1204,$A420),"")</f>
        <v>XRET</v>
      </c>
    </row>
    <row r="421" spans="1:5" hidden="1" outlineLevel="1">
      <c r="A421" s="2">
        <v>420</v>
      </c>
      <c r="B421" s="17" t="str">
        <f>IFERROR(INDEX('[1]Master Project Code List'!$A$4:$A$1204,$A421),"")</f>
        <v>B3179501</v>
      </c>
      <c r="C421" s="17" t="str">
        <f>IFERROR(INDEX('[1]Master Project Code List'!$B$4:$B$1204,$A421),"")</f>
        <v>K028: Flat 1, 35 Upper Redlands Road, Reading, RG1 5JJ</v>
      </c>
      <c r="D421" s="17" t="str">
        <f>IFERROR(INDEX('[1]Master Project Code List'!$A$4:$A$1204,$A421),"")</f>
        <v>B3179501</v>
      </c>
      <c r="E421" s="17" t="str">
        <f>IFERROR(INDEX('[1]Master Project Code List'!$C$4:$C$1204,$A421),"")</f>
        <v>BAFQ</v>
      </c>
    </row>
    <row r="422" spans="1:5" hidden="1" outlineLevel="1">
      <c r="A422" s="2">
        <v>421</v>
      </c>
      <c r="B422" s="17" t="str">
        <f>IFERROR(INDEX('[1]Master Project Code List'!$A$4:$A$1204,$A422),"")</f>
        <v>B3179510</v>
      </c>
      <c r="C422" s="17" t="str">
        <f>IFERROR(INDEX('[1]Master Project Code List'!$B$4:$B$1204,$A422),"")</f>
        <v>K028: Flat 10, 35 Upper Redlands Road, Reading, RG1 5JJ</v>
      </c>
      <c r="D422" s="17" t="str">
        <f>IFERROR(INDEX('[1]Master Project Code List'!$A$4:$A$1204,$A422),"")</f>
        <v>B3179510</v>
      </c>
      <c r="E422" s="17" t="str">
        <f>IFERROR(INDEX('[1]Master Project Code List'!$C$4:$C$1204,$A422),"")</f>
        <v>BAFQ</v>
      </c>
    </row>
    <row r="423" spans="1:5" hidden="1" outlineLevel="1">
      <c r="A423" s="2">
        <v>422</v>
      </c>
      <c r="B423" s="17" t="str">
        <f>IFERROR(INDEX('[1]Master Project Code List'!$A$4:$A$1204,$A423),"")</f>
        <v>B3179511</v>
      </c>
      <c r="C423" s="17" t="str">
        <f>IFERROR(INDEX('[1]Master Project Code List'!$B$4:$B$1204,$A423),"")</f>
        <v>K028: Flat 11, 35 Upper Redlands Road Reading, RG1 5JJ</v>
      </c>
      <c r="D423" s="17" t="str">
        <f>IFERROR(INDEX('[1]Master Project Code List'!$A$4:$A$1204,$A423),"")</f>
        <v>B3179511</v>
      </c>
      <c r="E423" s="17" t="str">
        <f>IFERROR(INDEX('[1]Master Project Code List'!$C$4:$C$1204,$A423),"")</f>
        <v>BAFQ</v>
      </c>
    </row>
    <row r="424" spans="1:5" hidden="1" outlineLevel="1">
      <c r="A424" s="2">
        <v>423</v>
      </c>
      <c r="B424" s="17" t="str">
        <f>IFERROR(INDEX('[1]Master Project Code List'!$A$4:$A$1204,$A424),"")</f>
        <v>B3179502</v>
      </c>
      <c r="C424" s="17" t="str">
        <f>IFERROR(INDEX('[1]Master Project Code List'!$B$4:$B$1204,$A424),"")</f>
        <v>K028: Flat 2, 35 Upper Redlands Road, Reading, RG1 5JJ</v>
      </c>
      <c r="D424" s="17" t="str">
        <f>IFERROR(INDEX('[1]Master Project Code List'!$A$4:$A$1204,$A424),"")</f>
        <v>B3179502</v>
      </c>
      <c r="E424" s="17" t="str">
        <f>IFERROR(INDEX('[1]Master Project Code List'!$C$4:$C$1204,$A424),"")</f>
        <v>BAFQ</v>
      </c>
    </row>
    <row r="425" spans="1:5" hidden="1" outlineLevel="1">
      <c r="A425" s="2">
        <v>424</v>
      </c>
      <c r="B425" s="17" t="str">
        <f>IFERROR(INDEX('[1]Master Project Code List'!$A$4:$A$1204,$A425),"")</f>
        <v>B3179503</v>
      </c>
      <c r="C425" s="17" t="str">
        <f>IFERROR(INDEX('[1]Master Project Code List'!$B$4:$B$1204,$A425),"")</f>
        <v>K028: Flat 3, 35 Upper Redlands Road, Reading, RG1 5JJ</v>
      </c>
      <c r="D425" s="17" t="str">
        <f>IFERROR(INDEX('[1]Master Project Code List'!$A$4:$A$1204,$A425),"")</f>
        <v>B3179503</v>
      </c>
      <c r="E425" s="17" t="str">
        <f>IFERROR(INDEX('[1]Master Project Code List'!$C$4:$C$1204,$A425),"")</f>
        <v>BAFQ</v>
      </c>
    </row>
    <row r="426" spans="1:5" hidden="1" outlineLevel="1">
      <c r="A426" s="2">
        <v>425</v>
      </c>
      <c r="B426" s="17" t="str">
        <f>IFERROR(INDEX('[1]Master Project Code List'!$A$4:$A$1204,$A426),"")</f>
        <v>B3179504</v>
      </c>
      <c r="C426" s="17" t="str">
        <f>IFERROR(INDEX('[1]Master Project Code List'!$B$4:$B$1204,$A426),"")</f>
        <v>K028: Flat 4, 35 Upper Redlands Road, Reading, RG1 5JJ</v>
      </c>
      <c r="D426" s="17" t="str">
        <f>IFERROR(INDEX('[1]Master Project Code List'!$A$4:$A$1204,$A426),"")</f>
        <v>B3179504</v>
      </c>
      <c r="E426" s="17" t="str">
        <f>IFERROR(INDEX('[1]Master Project Code List'!$C$4:$C$1204,$A426),"")</f>
        <v>BAFQ</v>
      </c>
    </row>
    <row r="427" spans="1:5" hidden="1" outlineLevel="1">
      <c r="A427" s="2">
        <v>426</v>
      </c>
      <c r="B427" s="17" t="str">
        <f>IFERROR(INDEX('[1]Master Project Code List'!$A$4:$A$1204,$A427),"")</f>
        <v>B3179505</v>
      </c>
      <c r="C427" s="17" t="str">
        <f>IFERROR(INDEX('[1]Master Project Code List'!$B$4:$B$1204,$A427),"")</f>
        <v>K028: Flat 5, 35 Upper Redlands Road, Reading, RG1 5JJ</v>
      </c>
      <c r="D427" s="17" t="str">
        <f>IFERROR(INDEX('[1]Master Project Code List'!$A$4:$A$1204,$A427),"")</f>
        <v>B3179505</v>
      </c>
      <c r="E427" s="17" t="str">
        <f>IFERROR(INDEX('[1]Master Project Code List'!$C$4:$C$1204,$A427),"")</f>
        <v>BAFQ</v>
      </c>
    </row>
    <row r="428" spans="1:5" hidden="1" outlineLevel="1">
      <c r="A428" s="2">
        <v>427</v>
      </c>
      <c r="B428" s="17" t="str">
        <f>IFERROR(INDEX('[1]Master Project Code List'!$A$4:$A$1204,$A428),"")</f>
        <v>B3179507</v>
      </c>
      <c r="C428" s="17" t="str">
        <f>IFERROR(INDEX('[1]Master Project Code List'!$B$4:$B$1204,$A428),"")</f>
        <v>K028: Flat 7, 35 Upper Redlands Road, Reading, RG1 5JJ</v>
      </c>
      <c r="D428" s="17" t="str">
        <f>IFERROR(INDEX('[1]Master Project Code List'!$A$4:$A$1204,$A428),"")</f>
        <v>B3179507</v>
      </c>
      <c r="E428" s="17" t="str">
        <f>IFERROR(INDEX('[1]Master Project Code List'!$C$4:$C$1204,$A428),"")</f>
        <v>BAFQ</v>
      </c>
    </row>
    <row r="429" spans="1:5" hidden="1" outlineLevel="1">
      <c r="A429" s="2">
        <v>428</v>
      </c>
      <c r="B429" s="17" t="str">
        <f>IFERROR(INDEX('[1]Master Project Code List'!$A$4:$A$1204,$A429),"")</f>
        <v>B3179508</v>
      </c>
      <c r="C429" s="17" t="str">
        <f>IFERROR(INDEX('[1]Master Project Code List'!$B$4:$B$1204,$A429),"")</f>
        <v xml:space="preserve">K028: Flat 8, 35 Upper Redlands Road, Reading, RG1 5JJ </v>
      </c>
      <c r="D429" s="17" t="str">
        <f>IFERROR(INDEX('[1]Master Project Code List'!$A$4:$A$1204,$A429),"")</f>
        <v>B3179508</v>
      </c>
      <c r="E429" s="17" t="str">
        <f>IFERROR(INDEX('[1]Master Project Code List'!$C$4:$C$1204,$A429),"")</f>
        <v>BAFQ</v>
      </c>
    </row>
    <row r="430" spans="1:5" hidden="1" outlineLevel="1">
      <c r="A430" s="2">
        <v>429</v>
      </c>
      <c r="B430" s="17" t="str">
        <f>IFERROR(INDEX('[1]Master Project Code List'!$A$4:$A$1204,$A430),"")</f>
        <v>B3179509</v>
      </c>
      <c r="C430" s="17" t="str">
        <f>IFERROR(INDEX('[1]Master Project Code List'!$B$4:$B$1204,$A430),"")</f>
        <v>K028: Flat 9, 35 Upper Redlands Road, Reading, RG1 5JJ</v>
      </c>
      <c r="D430" s="17" t="str">
        <f>IFERROR(INDEX('[1]Master Project Code List'!$A$4:$A$1204,$A430),"")</f>
        <v>B3179509</v>
      </c>
      <c r="E430" s="17" t="str">
        <f>IFERROR(INDEX('[1]Master Project Code List'!$C$4:$C$1204,$A430),"")</f>
        <v>BAFQ</v>
      </c>
    </row>
    <row r="431" spans="1:5" hidden="1" outlineLevel="1">
      <c r="A431" s="2">
        <v>430</v>
      </c>
      <c r="B431" s="17" t="str">
        <f>IFERROR(INDEX('[1]Master Project Code List'!$A$4:$A$1204,$A431),"")</f>
        <v>B3179506</v>
      </c>
      <c r="C431" s="17" t="str">
        <f>IFERROR(INDEX('[1]Master Project Code List'!$B$4:$B$1204,$A431),"")</f>
        <v>K028: Flat 6, 35 Upper Redlands Road, Reading, RG1 5JJ</v>
      </c>
      <c r="D431" s="17" t="str">
        <f>IFERROR(INDEX('[1]Master Project Code List'!$A$4:$A$1204,$A431),"")</f>
        <v>B3179506</v>
      </c>
      <c r="E431" s="17" t="str">
        <f>IFERROR(INDEX('[1]Master Project Code List'!$C$4:$C$1204,$A431),"")</f>
        <v>BAFQ</v>
      </c>
    </row>
    <row r="432" spans="1:5" hidden="1" outlineLevel="1">
      <c r="A432" s="2">
        <v>431</v>
      </c>
      <c r="B432" s="17" t="str">
        <f>IFERROR(INDEX('[1]Master Project Code List'!$A$4:$A$1204,$A432),"")</f>
        <v>B3179500</v>
      </c>
      <c r="C432" s="17" t="str">
        <f>IFERROR(INDEX('[1]Master Project Code List'!$B$4:$B$1204,$A432),"")</f>
        <v>K028: 35 Upper Redlands Road (Landlord), Reading, RG1 5JJ</v>
      </c>
      <c r="D432" s="17" t="str">
        <f>IFERROR(INDEX('[1]Master Project Code List'!$A$4:$A$1204,$A432),"")</f>
        <v>B3179500</v>
      </c>
      <c r="E432" s="17" t="str">
        <f>IFERROR(INDEX('[1]Master Project Code List'!$C$4:$C$1204,$A432),"")</f>
        <v>BAFQ</v>
      </c>
    </row>
    <row r="433" spans="1:5" hidden="1" outlineLevel="1">
      <c r="A433" s="2">
        <v>432</v>
      </c>
      <c r="B433" s="17" t="str">
        <f>IFERROR(INDEX('[1]Master Project Code List'!$A$4:$A$1204,$A433),"")</f>
        <v>B2505301</v>
      </c>
      <c r="C433" s="17" t="str">
        <f>IFERROR(INDEX('[1]Master Project Code List'!$B$4:$B$1204,$A433),"")</f>
        <v>K029: 35a Upper Redlands Road, Reading, RG1 5JE</v>
      </c>
      <c r="D433" s="17" t="str">
        <f>IFERROR(INDEX('[1]Master Project Code List'!$A$4:$A$1204,$A433),"")</f>
        <v>B2505301</v>
      </c>
      <c r="E433" s="17" t="str">
        <f>IFERROR(INDEX('[1]Master Project Code List'!$C$4:$C$1204,$A433),"")</f>
        <v>BAFQ</v>
      </c>
    </row>
    <row r="434" spans="1:5" hidden="1" outlineLevel="1">
      <c r="A434" s="2">
        <v>433</v>
      </c>
      <c r="B434" s="17" t="str">
        <f>IFERROR(INDEX('[1]Master Project Code List'!$A$4:$A$1204,$A434),"")</f>
        <v>UPP1</v>
      </c>
      <c r="C434" s="17" t="str">
        <f>IFERROR(INDEX('[1]Master Project Code List'!$B$4:$B$1204,$A434),"")</f>
        <v>K031:UOR to UPP (1) Long Lease, St Georges Hall, Upper Redlands Road</v>
      </c>
      <c r="D434" s="17" t="str">
        <f>IFERROR(INDEX('[1]Master Project Code List'!$A$4:$A$1204,$A434),"")</f>
        <v>UPP1</v>
      </c>
      <c r="E434" s="17" t="str">
        <f>IFERROR(INDEX('[1]Master Project Code List'!$C$4:$C$1204,$A434),"")</f>
        <v>NJAA</v>
      </c>
    </row>
    <row r="435" spans="1:5" hidden="1" outlineLevel="1">
      <c r="A435" s="2">
        <v>434</v>
      </c>
      <c r="B435" s="17" t="str">
        <f>IFERROR(INDEX('[1]Master Project Code List'!$A$4:$A$1204,$A435),"")</f>
        <v>UPP2</v>
      </c>
      <c r="C435" s="17" t="str">
        <f>IFERROR(INDEX('[1]Master Project Code List'!$B$4:$B$1204,$A435),"")</f>
        <v>K031: UPP (1) to UOR Underlease, ST George's Hall, Upper Redlands Road,</v>
      </c>
      <c r="D435" s="17" t="str">
        <f>IFERROR(INDEX('[1]Master Project Code List'!$A$4:$A$1204,$A435),"")</f>
        <v>UPP2</v>
      </c>
      <c r="E435" s="17" t="str">
        <f>IFERROR(INDEX('[1]Master Project Code List'!$C$4:$C$1204,$A435),"")</f>
        <v>NJAA</v>
      </c>
    </row>
    <row r="436" spans="1:5" hidden="1" outlineLevel="1">
      <c r="A436" s="2">
        <v>435</v>
      </c>
      <c r="B436" s="17" t="str">
        <f>IFERROR(INDEX('[1]Master Project Code List'!$A$4:$A$1204,$A436),"")</f>
        <v>B3400210</v>
      </c>
      <c r="C436" s="17" t="str">
        <f>IFERROR(INDEX('[1]Master Project Code List'!$B$4:$B$1204,$A436),"")</f>
        <v>K036: 11 Elmhurst Road (Roundhouse), Reading, RG1 5JN</v>
      </c>
      <c r="D436" s="17" t="str">
        <f>IFERROR(INDEX('[1]Master Project Code List'!$A$4:$A$1204,$A436),"")</f>
        <v>B3400210</v>
      </c>
      <c r="E436" s="17" t="str">
        <f>IFERROR(INDEX('[1]Master Project Code List'!$C$4:$C$1204,$A436),"")</f>
        <v>XRET</v>
      </c>
    </row>
    <row r="437" spans="1:5" hidden="1" outlineLevel="1">
      <c r="A437" s="2">
        <v>436</v>
      </c>
      <c r="B437" s="17" t="str">
        <f>IFERROR(INDEX('[1]Master Project Code List'!$A$4:$A$1204,$A437),"")</f>
        <v>UPP3</v>
      </c>
      <c r="C437" s="17" t="str">
        <f>IFERROR(INDEX('[1]Master Project Code List'!$B$4:$B$1204,$A437),"")</f>
        <v>K039: UOR to UPP (1) Long Lease, Wantage Hall, Upper Redlands road</v>
      </c>
      <c r="D437" s="17" t="str">
        <f>IFERROR(INDEX('[1]Master Project Code List'!$A$4:$A$1204,$A437),"")</f>
        <v>UPP3</v>
      </c>
      <c r="E437" s="17" t="str">
        <f>IFERROR(INDEX('[1]Master Project Code List'!$C$4:$C$1204,$A437),"")</f>
        <v>NJAA</v>
      </c>
    </row>
    <row r="438" spans="1:5" hidden="1" outlineLevel="1">
      <c r="A438" s="2">
        <v>437</v>
      </c>
      <c r="B438" s="17" t="str">
        <f>IFERROR(INDEX('[1]Master Project Code List'!$A$4:$A$1204,$A438),"")</f>
        <v>UPP4</v>
      </c>
      <c r="C438" s="17" t="str">
        <f>IFERROR(INDEX('[1]Master Project Code List'!$B$4:$B$1204,$A438),"")</f>
        <v>K039: UPP (1) to UOR Underlease, Wantage Hall, Upper Redlands road</v>
      </c>
      <c r="D438" s="17" t="str">
        <f>IFERROR(INDEX('[1]Master Project Code List'!$A$4:$A$1204,$A438),"")</f>
        <v>UPP4</v>
      </c>
      <c r="E438" s="17" t="str">
        <f>IFERROR(INDEX('[1]Master Project Code List'!$C$4:$C$1204,$A438),"")</f>
        <v>NJAA</v>
      </c>
    </row>
    <row r="439" spans="1:5" hidden="1" outlineLevel="1">
      <c r="A439" s="2">
        <v>438</v>
      </c>
      <c r="B439" s="17" t="str">
        <f>IFERROR(INDEX('[1]Master Project Code List'!$A$4:$A$1204,$A439),"")</f>
        <v>B3400220</v>
      </c>
      <c r="C439" s="17" t="str">
        <f>IFERROR(INDEX('[1]Master Project Code List'!$B$4:$B$1204,$A439),"")</f>
        <v>K045: Martindale Bungalow, Redlands Road, Reading, RG1 5EY</v>
      </c>
      <c r="D439" s="17" t="str">
        <f>IFERROR(INDEX('[1]Master Project Code List'!$A$4:$A$1204,$A439),"")</f>
        <v>B3400220</v>
      </c>
      <c r="E439" s="17" t="str">
        <f>IFERROR(INDEX('[1]Master Project Code List'!$C$4:$C$1204,$A439),"")</f>
        <v>XRET</v>
      </c>
    </row>
    <row r="440" spans="1:5" hidden="1" outlineLevel="1">
      <c r="A440" s="2">
        <v>439</v>
      </c>
      <c r="B440" s="17" t="str">
        <f>IFERROR(INDEX('[1]Master Project Code List'!$A$4:$A$1204,$A440),"")</f>
        <v>B3400500</v>
      </c>
      <c r="C440" s="17" t="str">
        <f>IFERROR(INDEX('[1]Master Project Code List'!$B$4:$B$1204,$A440),"")</f>
        <v>K046: Martindale Court (Landlord), Redlands Road, Reading, RG1 5EY</v>
      </c>
      <c r="D440" s="17" t="str">
        <f>IFERROR(INDEX('[1]Master Project Code List'!$A$4:$A$1204,$A440),"")</f>
        <v>B3400500</v>
      </c>
      <c r="E440" s="17" t="str">
        <f>IFERROR(INDEX('[1]Master Project Code List'!$C$4:$C$1204,$A440),"")</f>
        <v>BAFQ</v>
      </c>
    </row>
    <row r="441" spans="1:5" hidden="1" outlineLevel="1">
      <c r="A441" s="2">
        <v>440</v>
      </c>
      <c r="B441" s="17" t="str">
        <f>IFERROR(INDEX('[1]Master Project Code List'!$A$4:$A$1204,$A441),"")</f>
        <v>B3400501</v>
      </c>
      <c r="C441" s="17" t="str">
        <f>IFERROR(INDEX('[1]Master Project Code List'!$B$4:$B$1204,$A441),"")</f>
        <v>K046: Room 01, Martindale Court, Redlands Road, Reading, RG1 5EY</v>
      </c>
      <c r="D441" s="17" t="str">
        <f>IFERROR(INDEX('[1]Master Project Code List'!$A$4:$A$1204,$A441),"")</f>
        <v>B3400501</v>
      </c>
      <c r="E441" s="17" t="str">
        <f>IFERROR(INDEX('[1]Master Project Code List'!$C$4:$C$1204,$A441),"")</f>
        <v>BAFQ</v>
      </c>
    </row>
    <row r="442" spans="1:5" hidden="1" outlineLevel="1">
      <c r="A442" s="2">
        <v>441</v>
      </c>
      <c r="B442" s="17" t="str">
        <f>IFERROR(INDEX('[1]Master Project Code List'!$A$4:$A$1204,$A442),"")</f>
        <v>B3400502</v>
      </c>
      <c r="C442" s="17" t="str">
        <f>IFERROR(INDEX('[1]Master Project Code List'!$B$4:$B$1204,$A442),"")</f>
        <v>K046: Room 02, Martindale Court, Redlands Road, Reading, RG1 5EY</v>
      </c>
      <c r="D442" s="17" t="str">
        <f>IFERROR(INDEX('[1]Master Project Code List'!$A$4:$A$1204,$A442),"")</f>
        <v>B3400502</v>
      </c>
      <c r="E442" s="17" t="str">
        <f>IFERROR(INDEX('[1]Master Project Code List'!$C$4:$C$1204,$A442),"")</f>
        <v>BAFQ</v>
      </c>
    </row>
    <row r="443" spans="1:5" hidden="1" outlineLevel="1">
      <c r="A443" s="2">
        <v>442</v>
      </c>
      <c r="B443" s="17" t="str">
        <f>IFERROR(INDEX('[1]Master Project Code List'!$A$4:$A$1204,$A443),"")</f>
        <v>B3400503</v>
      </c>
      <c r="C443" s="17" t="str">
        <f>IFERROR(INDEX('[1]Master Project Code List'!$B$4:$B$1204,$A443),"")</f>
        <v>K046: Room 03, Martindale Court, Redlands Road, Reading, RG1 5EY</v>
      </c>
      <c r="D443" s="17" t="str">
        <f>IFERROR(INDEX('[1]Master Project Code List'!$A$4:$A$1204,$A443),"")</f>
        <v>B3400503</v>
      </c>
      <c r="E443" s="17" t="str">
        <f>IFERROR(INDEX('[1]Master Project Code List'!$C$4:$C$1204,$A443),"")</f>
        <v>BAFQ</v>
      </c>
    </row>
    <row r="444" spans="1:5" hidden="1" outlineLevel="1">
      <c r="A444" s="2">
        <v>443</v>
      </c>
      <c r="B444" s="17" t="str">
        <f>IFERROR(INDEX('[1]Master Project Code List'!$A$4:$A$1204,$A444),"")</f>
        <v>B3400504</v>
      </c>
      <c r="C444" s="17" t="str">
        <f>IFERROR(INDEX('[1]Master Project Code List'!$B$4:$B$1204,$A444),"")</f>
        <v>K046: Room 04, Martindale Court, Redlands Road, Reading, RG1 5EY</v>
      </c>
      <c r="D444" s="17" t="str">
        <f>IFERROR(INDEX('[1]Master Project Code List'!$A$4:$A$1204,$A444),"")</f>
        <v>B3400504</v>
      </c>
      <c r="E444" s="17" t="str">
        <f>IFERROR(INDEX('[1]Master Project Code List'!$C$4:$C$1204,$A444),"")</f>
        <v>BAFQ</v>
      </c>
    </row>
    <row r="445" spans="1:5" hidden="1" outlineLevel="1">
      <c r="A445" s="2">
        <v>444</v>
      </c>
      <c r="B445" s="17" t="str">
        <f>IFERROR(INDEX('[1]Master Project Code List'!$A$4:$A$1204,$A445),"")</f>
        <v>B3400505</v>
      </c>
      <c r="C445" s="17" t="str">
        <f>IFERROR(INDEX('[1]Master Project Code List'!$B$4:$B$1204,$A445),"")</f>
        <v>K046: Room 05, Martindale Court, Redlands Road, Reading, RG1 5EY</v>
      </c>
      <c r="D445" s="17" t="str">
        <f>IFERROR(INDEX('[1]Master Project Code List'!$A$4:$A$1204,$A445),"")</f>
        <v>B3400505</v>
      </c>
      <c r="E445" s="17" t="str">
        <f>IFERROR(INDEX('[1]Master Project Code List'!$C$4:$C$1204,$A445),"")</f>
        <v>BAFQ</v>
      </c>
    </row>
    <row r="446" spans="1:5" hidden="1" outlineLevel="1">
      <c r="A446" s="2">
        <v>445</v>
      </c>
      <c r="B446" s="17" t="str">
        <f>IFERROR(INDEX('[1]Master Project Code List'!$A$4:$A$1204,$A446),"")</f>
        <v>B3400506</v>
      </c>
      <c r="C446" s="17" t="str">
        <f>IFERROR(INDEX('[1]Master Project Code List'!$B$4:$B$1204,$A446),"")</f>
        <v>K046: Room 06, Martindale Court, Redlands Road, Reading, RG1 5EY</v>
      </c>
      <c r="D446" s="17" t="str">
        <f>IFERROR(INDEX('[1]Master Project Code List'!$A$4:$A$1204,$A446),"")</f>
        <v>B3400506</v>
      </c>
      <c r="E446" s="17" t="str">
        <f>IFERROR(INDEX('[1]Master Project Code List'!$C$4:$C$1204,$A446),"")</f>
        <v>BAFQ</v>
      </c>
    </row>
    <row r="447" spans="1:5" hidden="1" outlineLevel="1">
      <c r="A447" s="2">
        <v>446</v>
      </c>
      <c r="B447" s="17" t="str">
        <f>IFERROR(INDEX('[1]Master Project Code List'!$A$4:$A$1204,$A447),"")</f>
        <v>B3400507</v>
      </c>
      <c r="C447" s="17" t="str">
        <f>IFERROR(INDEX('[1]Master Project Code List'!$B$4:$B$1204,$A447),"")</f>
        <v>K046: Room 07, Martindale Court, Redlands Road, Reading, RG1 5EY</v>
      </c>
      <c r="D447" s="17" t="str">
        <f>IFERROR(INDEX('[1]Master Project Code List'!$A$4:$A$1204,$A447),"")</f>
        <v>B3400507</v>
      </c>
      <c r="E447" s="17" t="str">
        <f>IFERROR(INDEX('[1]Master Project Code List'!$C$4:$C$1204,$A447),"")</f>
        <v>BAFQ</v>
      </c>
    </row>
    <row r="448" spans="1:5" hidden="1" outlineLevel="1">
      <c r="A448" s="2">
        <v>447</v>
      </c>
      <c r="B448" s="17" t="str">
        <f>IFERROR(INDEX('[1]Master Project Code List'!$A$4:$A$1204,$A448),"")</f>
        <v>B3400508</v>
      </c>
      <c r="C448" s="17" t="str">
        <f>IFERROR(INDEX('[1]Master Project Code List'!$B$4:$B$1204,$A448),"")</f>
        <v>K046: Room 08, Martindale Court, Redlands Road, Reading, RG1 5EY</v>
      </c>
      <c r="D448" s="17" t="str">
        <f>IFERROR(INDEX('[1]Master Project Code List'!$A$4:$A$1204,$A448),"")</f>
        <v>B3400508</v>
      </c>
      <c r="E448" s="17" t="str">
        <f>IFERROR(INDEX('[1]Master Project Code List'!$C$4:$C$1204,$A448),"")</f>
        <v>BAFQ</v>
      </c>
    </row>
    <row r="449" spans="1:5" hidden="1" outlineLevel="1">
      <c r="A449" s="2">
        <v>448</v>
      </c>
      <c r="B449" s="17" t="str">
        <f>IFERROR(INDEX('[1]Master Project Code List'!$A$4:$A$1204,$A449),"")</f>
        <v>B3400509</v>
      </c>
      <c r="C449" s="17" t="str">
        <f>IFERROR(INDEX('[1]Master Project Code List'!$B$4:$B$1204,$A449),"")</f>
        <v>K046: Room 09, Martindale Court, Redlands Road, Reading, RG1 5EY</v>
      </c>
      <c r="D449" s="17" t="str">
        <f>IFERROR(INDEX('[1]Master Project Code List'!$A$4:$A$1204,$A449),"")</f>
        <v>B3400509</v>
      </c>
      <c r="E449" s="17" t="str">
        <f>IFERROR(INDEX('[1]Master Project Code List'!$C$4:$C$1204,$A449),"")</f>
        <v>BAFQ</v>
      </c>
    </row>
    <row r="450" spans="1:5" hidden="1" outlineLevel="1">
      <c r="A450" s="2">
        <v>449</v>
      </c>
      <c r="B450" s="17" t="str">
        <f>IFERROR(INDEX('[1]Master Project Code List'!$A$4:$A$1204,$A450),"")</f>
        <v>B3400510</v>
      </c>
      <c r="C450" s="17" t="str">
        <f>IFERROR(INDEX('[1]Master Project Code List'!$B$4:$B$1204,$A450),"")</f>
        <v>K046: Room 10, Martindale Court, Redlands Road, Reading, RG1 5EY</v>
      </c>
      <c r="D450" s="17" t="str">
        <f>IFERROR(INDEX('[1]Master Project Code List'!$A$4:$A$1204,$A450),"")</f>
        <v>B3400510</v>
      </c>
      <c r="E450" s="17" t="str">
        <f>IFERROR(INDEX('[1]Master Project Code List'!$C$4:$C$1204,$A450),"")</f>
        <v>BAFQ</v>
      </c>
    </row>
    <row r="451" spans="1:5" hidden="1" outlineLevel="1">
      <c r="A451" s="2">
        <v>450</v>
      </c>
      <c r="B451" s="17" t="str">
        <f>IFERROR(INDEX('[1]Master Project Code List'!$A$4:$A$1204,$A451),"")</f>
        <v>B3400511</v>
      </c>
      <c r="C451" s="17" t="str">
        <f>IFERROR(INDEX('[1]Master Project Code List'!$B$4:$B$1204,$A451),"")</f>
        <v>K046: Room 11, Martindale Court, Redlands Road, Reading, RG1 5EY</v>
      </c>
      <c r="D451" s="17" t="str">
        <f>IFERROR(INDEX('[1]Master Project Code List'!$A$4:$A$1204,$A451),"")</f>
        <v>B3400511</v>
      </c>
      <c r="E451" s="17" t="str">
        <f>IFERROR(INDEX('[1]Master Project Code List'!$C$4:$C$1204,$A451),"")</f>
        <v>BAFQ</v>
      </c>
    </row>
    <row r="452" spans="1:5" hidden="1" outlineLevel="1">
      <c r="A452" s="2">
        <v>451</v>
      </c>
      <c r="B452" s="17" t="str">
        <f>IFERROR(INDEX('[1]Master Project Code List'!$A$4:$A$1204,$A452),"")</f>
        <v>B3400512</v>
      </c>
      <c r="C452" s="17" t="str">
        <f>IFERROR(INDEX('[1]Master Project Code List'!$B$4:$B$1204,$A452),"")</f>
        <v>K046: Room 12, Martindale Court, Redlands Road, Reading, RG1 5EY</v>
      </c>
      <c r="D452" s="17" t="str">
        <f>IFERROR(INDEX('[1]Master Project Code List'!$A$4:$A$1204,$A452),"")</f>
        <v>B3400512</v>
      </c>
      <c r="E452" s="17" t="str">
        <f>IFERROR(INDEX('[1]Master Project Code List'!$C$4:$C$1204,$A452),"")</f>
        <v>BAFQ</v>
      </c>
    </row>
    <row r="453" spans="1:5" hidden="1" outlineLevel="1">
      <c r="A453" s="2">
        <v>452</v>
      </c>
      <c r="B453" s="17" t="str">
        <f>IFERROR(INDEX('[1]Master Project Code List'!$A$4:$A$1204,$A453),"")</f>
        <v>B3400513</v>
      </c>
      <c r="C453" s="17" t="str">
        <f>IFERROR(INDEX('[1]Master Project Code List'!$B$4:$B$1204,$A453),"")</f>
        <v>K046: Room 13, Martindale Court, Redlands Road, Reading, RG1 5EY</v>
      </c>
      <c r="D453" s="17" t="str">
        <f>IFERROR(INDEX('[1]Master Project Code List'!$A$4:$A$1204,$A453),"")</f>
        <v>B3400513</v>
      </c>
      <c r="E453" s="17" t="str">
        <f>IFERROR(INDEX('[1]Master Project Code List'!$C$4:$C$1204,$A453),"")</f>
        <v>BAFQ</v>
      </c>
    </row>
    <row r="454" spans="1:5" hidden="1" outlineLevel="1">
      <c r="A454" s="2">
        <v>453</v>
      </c>
      <c r="B454" s="17" t="str">
        <f>IFERROR(INDEX('[1]Master Project Code List'!$A$4:$A$1204,$A454),"")</f>
        <v>B3400514</v>
      </c>
      <c r="C454" s="17" t="str">
        <f>IFERROR(INDEX('[1]Master Project Code List'!$B$4:$B$1204,$A454),"")</f>
        <v>K046: Room 14, Martindale Court, Redlands Road, Reading, RG1 5EY</v>
      </c>
      <c r="D454" s="17" t="str">
        <f>IFERROR(INDEX('[1]Master Project Code List'!$A$4:$A$1204,$A454),"")</f>
        <v>B3400514</v>
      </c>
      <c r="E454" s="17" t="str">
        <f>IFERROR(INDEX('[1]Master Project Code List'!$C$4:$C$1204,$A454),"")</f>
        <v>BAFQ</v>
      </c>
    </row>
    <row r="455" spans="1:5" hidden="1" outlineLevel="1">
      <c r="A455" s="2">
        <v>454</v>
      </c>
      <c r="B455" s="17" t="str">
        <f>IFERROR(INDEX('[1]Master Project Code List'!$A$4:$A$1204,$A455),"")</f>
        <v>B3400515</v>
      </c>
      <c r="C455" s="17" t="str">
        <f>IFERROR(INDEX('[1]Master Project Code List'!$B$4:$B$1204,$A455),"")</f>
        <v>K046: Room 15, Martindale Court, Redlands Road, Reading, RG1 5EY</v>
      </c>
      <c r="D455" s="17" t="str">
        <f>IFERROR(INDEX('[1]Master Project Code List'!$A$4:$A$1204,$A455),"")</f>
        <v>B3400515</v>
      </c>
      <c r="E455" s="17" t="str">
        <f>IFERROR(INDEX('[1]Master Project Code List'!$C$4:$C$1204,$A455),"")</f>
        <v>BAFQ</v>
      </c>
    </row>
    <row r="456" spans="1:5" hidden="1" outlineLevel="1">
      <c r="A456" s="2">
        <v>455</v>
      </c>
      <c r="B456" s="17" t="str">
        <f>IFERROR(INDEX('[1]Master Project Code List'!$A$4:$A$1204,$A456),"")</f>
        <v>B3400516</v>
      </c>
      <c r="C456" s="17" t="str">
        <f>IFERROR(INDEX('[1]Master Project Code List'!$B$4:$B$1204,$A456),"")</f>
        <v>K046: Room 16, Martindale Court, Redlands Road, Reading, RG1 5EY</v>
      </c>
      <c r="D456" s="17" t="str">
        <f>IFERROR(INDEX('[1]Master Project Code List'!$A$4:$A$1204,$A456),"")</f>
        <v>B3400516</v>
      </c>
      <c r="E456" s="17" t="str">
        <f>IFERROR(INDEX('[1]Master Project Code List'!$C$4:$C$1204,$A456),"")</f>
        <v>BAFQ</v>
      </c>
    </row>
    <row r="457" spans="1:5" hidden="1" outlineLevel="1">
      <c r="A457" s="2">
        <v>456</v>
      </c>
      <c r="B457" s="17" t="str">
        <f>IFERROR(INDEX('[1]Master Project Code List'!$A$4:$A$1204,$A457),"")</f>
        <v>B3400517</v>
      </c>
      <c r="C457" s="17" t="str">
        <f>IFERROR(INDEX('[1]Master Project Code List'!$B$4:$B$1204,$A457),"")</f>
        <v>K046: Room 17, Martindale Court, Redlands Road, Reading, RG1 5EY</v>
      </c>
      <c r="D457" s="17" t="str">
        <f>IFERROR(INDEX('[1]Master Project Code List'!$A$4:$A$1204,$A457),"")</f>
        <v>B3400517</v>
      </c>
      <c r="E457" s="17" t="str">
        <f>IFERROR(INDEX('[1]Master Project Code List'!$C$4:$C$1204,$A457),"")</f>
        <v>BAFQ</v>
      </c>
    </row>
    <row r="458" spans="1:5" hidden="1" outlineLevel="1">
      <c r="A458" s="2">
        <v>457</v>
      </c>
      <c r="B458" s="17" t="str">
        <f>IFERROR(INDEX('[1]Master Project Code List'!$A$4:$A$1204,$A458),"")</f>
        <v>B3400518</v>
      </c>
      <c r="C458" s="17" t="str">
        <f>IFERROR(INDEX('[1]Master Project Code List'!$B$4:$B$1204,$A458),"")</f>
        <v>K046: Room 18, Martindale Court, Redlands Road, Reading, RG1 5EY</v>
      </c>
      <c r="D458" s="17" t="str">
        <f>IFERROR(INDEX('[1]Master Project Code List'!$A$4:$A$1204,$A458),"")</f>
        <v>B3400518</v>
      </c>
      <c r="E458" s="17" t="str">
        <f>IFERROR(INDEX('[1]Master Project Code List'!$C$4:$C$1204,$A458),"")</f>
        <v>BAFQ</v>
      </c>
    </row>
    <row r="459" spans="1:5" hidden="1" outlineLevel="1">
      <c r="A459" s="2">
        <v>458</v>
      </c>
      <c r="B459" s="17" t="str">
        <f>IFERROR(INDEX('[1]Master Project Code List'!$A$4:$A$1204,$A459),"")</f>
        <v>B3400519</v>
      </c>
      <c r="C459" s="17" t="str">
        <f>IFERROR(INDEX('[1]Master Project Code List'!$B$4:$B$1204,$A459),"")</f>
        <v>K046: Room 19, Martindale Court, Redlands Road, Reading, RG1 5EY</v>
      </c>
      <c r="D459" s="17" t="str">
        <f>IFERROR(INDEX('[1]Master Project Code List'!$A$4:$A$1204,$A459),"")</f>
        <v>B3400519</v>
      </c>
      <c r="E459" s="17" t="str">
        <f>IFERROR(INDEX('[1]Master Project Code List'!$C$4:$C$1204,$A459),"")</f>
        <v>BAFQ</v>
      </c>
    </row>
    <row r="460" spans="1:5" hidden="1" outlineLevel="1">
      <c r="A460" s="2">
        <v>459</v>
      </c>
      <c r="B460" s="17" t="str">
        <f>IFERROR(INDEX('[1]Master Project Code List'!$A$4:$A$1204,$A460),"")</f>
        <v>B3400520</v>
      </c>
      <c r="C460" s="17" t="str">
        <f>IFERROR(INDEX('[1]Master Project Code List'!$B$4:$B$1204,$A460),"")</f>
        <v>K046: Room 20, Martindale Court, Redlands Road, Reading, RG1 5EY</v>
      </c>
      <c r="D460" s="17" t="str">
        <f>IFERROR(INDEX('[1]Master Project Code List'!$A$4:$A$1204,$A460),"")</f>
        <v>B3400520</v>
      </c>
      <c r="E460" s="17" t="str">
        <f>IFERROR(INDEX('[1]Master Project Code List'!$C$4:$C$1204,$A460),"")</f>
        <v>BAFQ</v>
      </c>
    </row>
    <row r="461" spans="1:5" hidden="1" outlineLevel="1">
      <c r="A461" s="2">
        <v>460</v>
      </c>
      <c r="B461" s="17" t="str">
        <f>IFERROR(INDEX('[1]Master Project Code List'!$A$4:$A$1204,$A461),"")</f>
        <v>B3400521</v>
      </c>
      <c r="C461" s="17" t="str">
        <f>IFERROR(INDEX('[1]Master Project Code List'!$B$4:$B$1204,$A461),"")</f>
        <v>K046: Room 21, Martindale Court, Redlands Road, Reading, RG1 5EY</v>
      </c>
      <c r="D461" s="17" t="str">
        <f>IFERROR(INDEX('[1]Master Project Code List'!$A$4:$A$1204,$A461),"")</f>
        <v>B3400521</v>
      </c>
      <c r="E461" s="17" t="str">
        <f>IFERROR(INDEX('[1]Master Project Code List'!$C$4:$C$1204,$A461),"")</f>
        <v>BAFQ</v>
      </c>
    </row>
    <row r="462" spans="1:5" hidden="1" outlineLevel="1">
      <c r="A462" s="2">
        <v>461</v>
      </c>
      <c r="B462" s="17" t="str">
        <f>IFERROR(INDEX('[1]Master Project Code List'!$A$4:$A$1204,$A462),"")</f>
        <v>B3400522</v>
      </c>
      <c r="C462" s="17" t="str">
        <f>IFERROR(INDEX('[1]Master Project Code List'!$B$4:$B$1204,$A462),"")</f>
        <v>K046: Room 22, Martindale Court, Redlands Road, Reading, RG1 5EY</v>
      </c>
      <c r="D462" s="17" t="str">
        <f>IFERROR(INDEX('[1]Master Project Code List'!$A$4:$A$1204,$A462),"")</f>
        <v>B3400522</v>
      </c>
      <c r="E462" s="17" t="str">
        <f>IFERROR(INDEX('[1]Master Project Code List'!$C$4:$C$1204,$A462),"")</f>
        <v>BAFQ</v>
      </c>
    </row>
    <row r="463" spans="1:5" hidden="1" outlineLevel="1">
      <c r="A463" s="2">
        <v>462</v>
      </c>
      <c r="B463" s="17" t="str">
        <f>IFERROR(INDEX('[1]Master Project Code List'!$A$4:$A$1204,$A463),"")</f>
        <v>B3400523</v>
      </c>
      <c r="C463" s="17" t="str">
        <f>IFERROR(INDEX('[1]Master Project Code List'!$B$4:$B$1204,$A463),"")</f>
        <v>K046: Room 23, Martindale Court, Redlands Road, Reading, RG1 5EY</v>
      </c>
      <c r="D463" s="17" t="str">
        <f>IFERROR(INDEX('[1]Master Project Code List'!$A$4:$A$1204,$A463),"")</f>
        <v>B3400523</v>
      </c>
      <c r="E463" s="17" t="str">
        <f>IFERROR(INDEX('[1]Master Project Code List'!$C$4:$C$1204,$A463),"")</f>
        <v>BAFQ</v>
      </c>
    </row>
    <row r="464" spans="1:5" hidden="1" outlineLevel="1">
      <c r="A464" s="2">
        <v>463</v>
      </c>
      <c r="B464" s="17" t="str">
        <f>IFERROR(INDEX('[1]Master Project Code List'!$A$4:$A$1204,$A464),"")</f>
        <v>B3400524</v>
      </c>
      <c r="C464" s="17" t="str">
        <f>IFERROR(INDEX('[1]Master Project Code List'!$B$4:$B$1204,$A464),"")</f>
        <v>K046: Room 24, Martindale Court, Redlands Road, Reading, RG1 5EY</v>
      </c>
      <c r="D464" s="17" t="str">
        <f>IFERROR(INDEX('[1]Master Project Code List'!$A$4:$A$1204,$A464),"")</f>
        <v>B3400524</v>
      </c>
      <c r="E464" s="17" t="str">
        <f>IFERROR(INDEX('[1]Master Project Code List'!$C$4:$C$1204,$A464),"")</f>
        <v>BAFQ</v>
      </c>
    </row>
    <row r="465" spans="1:5" hidden="1" outlineLevel="1">
      <c r="A465" s="2">
        <v>464</v>
      </c>
      <c r="B465" s="17" t="str">
        <f>IFERROR(INDEX('[1]Master Project Code List'!$A$4:$A$1204,$A465),"")</f>
        <v>B3400525</v>
      </c>
      <c r="C465" s="17" t="str">
        <f>IFERROR(INDEX('[1]Master Project Code List'!$B$4:$B$1204,$A465),"")</f>
        <v>K046: Room 25, Martindale Court, Redlands Road, Reading, RG1 5EY</v>
      </c>
      <c r="D465" s="17" t="str">
        <f>IFERROR(INDEX('[1]Master Project Code List'!$A$4:$A$1204,$A465),"")</f>
        <v>B3400525</v>
      </c>
      <c r="E465" s="17" t="str">
        <f>IFERROR(INDEX('[1]Master Project Code List'!$C$4:$C$1204,$A465),"")</f>
        <v>BAFQ</v>
      </c>
    </row>
    <row r="466" spans="1:5" hidden="1" outlineLevel="1">
      <c r="A466" s="2">
        <v>465</v>
      </c>
      <c r="B466" s="17" t="str">
        <f>IFERROR(INDEX('[1]Master Project Code List'!$A$4:$A$1204,$A466),"")</f>
        <v>B3400526</v>
      </c>
      <c r="C466" s="17" t="str">
        <f>IFERROR(INDEX('[1]Master Project Code List'!$B$4:$B$1204,$A466),"")</f>
        <v>K046: Room 26, Martindale Court, Redlands Road, Reading, RG1 5EY</v>
      </c>
      <c r="D466" s="17" t="str">
        <f>IFERROR(INDEX('[1]Master Project Code List'!$A$4:$A$1204,$A466),"")</f>
        <v>B3400526</v>
      </c>
      <c r="E466" s="17" t="str">
        <f>IFERROR(INDEX('[1]Master Project Code List'!$C$4:$C$1204,$A466),"")</f>
        <v>BAFQ</v>
      </c>
    </row>
    <row r="467" spans="1:5" hidden="1" outlineLevel="1">
      <c r="A467" s="2">
        <v>466</v>
      </c>
      <c r="B467" s="17" t="str">
        <f>IFERROR(INDEX('[1]Master Project Code List'!$A$4:$A$1204,$A467),"")</f>
        <v>B3400527</v>
      </c>
      <c r="C467" s="17" t="str">
        <f>IFERROR(INDEX('[1]Master Project Code List'!$B$4:$B$1204,$A467),"")</f>
        <v>K046: Room 27, Martindale Court, Redlands Road, Reading, RG1 5EY</v>
      </c>
      <c r="D467" s="17" t="str">
        <f>IFERROR(INDEX('[1]Master Project Code List'!$A$4:$A$1204,$A467),"")</f>
        <v>B3400527</v>
      </c>
      <c r="E467" s="17" t="str">
        <f>IFERROR(INDEX('[1]Master Project Code List'!$C$4:$C$1204,$A467),"")</f>
        <v>BAFQ</v>
      </c>
    </row>
    <row r="468" spans="1:5" hidden="1" outlineLevel="1">
      <c r="A468" s="2">
        <v>467</v>
      </c>
      <c r="B468" s="17" t="str">
        <f>IFERROR(INDEX('[1]Master Project Code List'!$A$4:$A$1204,$A468),"")</f>
        <v>B3400528</v>
      </c>
      <c r="C468" s="17" t="str">
        <f>IFERROR(INDEX('[1]Master Project Code List'!$B$4:$B$1204,$A468),"")</f>
        <v>K046: Room 28, Martindale Court, Redlands Road, Reading, RG1 5EY</v>
      </c>
      <c r="D468" s="17" t="str">
        <f>IFERROR(INDEX('[1]Master Project Code List'!$A$4:$A$1204,$A468),"")</f>
        <v>B3400528</v>
      </c>
      <c r="E468" s="17" t="str">
        <f>IFERROR(INDEX('[1]Master Project Code List'!$C$4:$C$1204,$A468),"")</f>
        <v>BAFQ</v>
      </c>
    </row>
    <row r="469" spans="1:5" hidden="1" outlineLevel="1">
      <c r="A469" s="2">
        <v>468</v>
      </c>
      <c r="B469" s="17" t="str">
        <f>IFERROR(INDEX('[1]Master Project Code List'!$A$4:$A$1204,$A469),"")</f>
        <v>B3400529</v>
      </c>
      <c r="C469" s="17" t="str">
        <f>IFERROR(INDEX('[1]Master Project Code List'!$B$4:$B$1204,$A469),"")</f>
        <v>K046: Room 29, Martindale Court, Redlands Road, Reading, RG1 5EY</v>
      </c>
      <c r="D469" s="17" t="str">
        <f>IFERROR(INDEX('[1]Master Project Code List'!$A$4:$A$1204,$A469),"")</f>
        <v>B3400529</v>
      </c>
      <c r="E469" s="17" t="str">
        <f>IFERROR(INDEX('[1]Master Project Code List'!$C$4:$C$1204,$A469),"")</f>
        <v>BAFQ</v>
      </c>
    </row>
    <row r="470" spans="1:5" hidden="1" outlineLevel="1">
      <c r="A470" s="2">
        <v>469</v>
      </c>
      <c r="B470" s="17" t="str">
        <f>IFERROR(INDEX('[1]Master Project Code List'!$A$4:$A$1204,$A470),"")</f>
        <v>B3400530</v>
      </c>
      <c r="C470" s="17" t="str">
        <f>IFERROR(INDEX('[1]Master Project Code List'!$B$4:$B$1204,$A470),"")</f>
        <v>K046: Room 30, Martindale Court, Redlands Road, Reading, RG1 5EY</v>
      </c>
      <c r="D470" s="17" t="str">
        <f>IFERROR(INDEX('[1]Master Project Code List'!$A$4:$A$1204,$A470),"")</f>
        <v>B3400530</v>
      </c>
      <c r="E470" s="17" t="str">
        <f>IFERROR(INDEX('[1]Master Project Code List'!$C$4:$C$1204,$A470),"")</f>
        <v>BAFQ</v>
      </c>
    </row>
    <row r="471" spans="1:5" hidden="1" outlineLevel="1">
      <c r="A471" s="2">
        <v>470</v>
      </c>
      <c r="B471" s="17" t="str">
        <f>IFERROR(INDEX('[1]Master Project Code List'!$A$4:$A$1204,$A471),"")</f>
        <v>B3400531</v>
      </c>
      <c r="C471" s="17" t="str">
        <f>IFERROR(INDEX('[1]Master Project Code List'!$B$4:$B$1204,$A471),"")</f>
        <v>K046: Room 31, Martindale Court, Redlands Road, Reading, RG1 5EY</v>
      </c>
      <c r="D471" s="17" t="str">
        <f>IFERROR(INDEX('[1]Master Project Code List'!$A$4:$A$1204,$A471),"")</f>
        <v>B3400531</v>
      </c>
      <c r="E471" s="17" t="str">
        <f>IFERROR(INDEX('[1]Master Project Code List'!$C$4:$C$1204,$A471),"")</f>
        <v>BAFQ</v>
      </c>
    </row>
    <row r="472" spans="1:5" hidden="1" outlineLevel="1">
      <c r="A472" s="2">
        <v>471</v>
      </c>
      <c r="B472" s="17" t="str">
        <f>IFERROR(INDEX('[1]Master Project Code List'!$A$4:$A$1204,$A472),"")</f>
        <v>B3400532</v>
      </c>
      <c r="C472" s="17" t="str">
        <f>IFERROR(INDEX('[1]Master Project Code List'!$B$4:$B$1204,$A472),"")</f>
        <v>K046: Room 32, Martindale Court, Redlands Road, Reading, RG1 5EY</v>
      </c>
      <c r="D472" s="17" t="str">
        <f>IFERROR(INDEX('[1]Master Project Code List'!$A$4:$A$1204,$A472),"")</f>
        <v>B3400532</v>
      </c>
      <c r="E472" s="17" t="str">
        <f>IFERROR(INDEX('[1]Master Project Code List'!$C$4:$C$1204,$A472),"")</f>
        <v>BAFQ</v>
      </c>
    </row>
    <row r="473" spans="1:5" hidden="1" outlineLevel="1">
      <c r="A473" s="2">
        <v>472</v>
      </c>
      <c r="B473" s="17" t="str">
        <f>IFERROR(INDEX('[1]Master Project Code List'!$A$4:$A$1204,$A473),"")</f>
        <v>B3400533</v>
      </c>
      <c r="C473" s="17" t="str">
        <f>IFERROR(INDEX('[1]Master Project Code List'!$B$4:$B$1204,$A473),"")</f>
        <v>K046: Room 33, Martindale Court, Redlands Road, Reading, RG1 5EY</v>
      </c>
      <c r="D473" s="17" t="str">
        <f>IFERROR(INDEX('[1]Master Project Code List'!$A$4:$A$1204,$A473),"")</f>
        <v>B3400533</v>
      </c>
      <c r="E473" s="17" t="str">
        <f>IFERROR(INDEX('[1]Master Project Code List'!$C$4:$C$1204,$A473),"")</f>
        <v>BAFQ</v>
      </c>
    </row>
    <row r="474" spans="1:5" hidden="1" outlineLevel="1">
      <c r="A474" s="2">
        <v>473</v>
      </c>
      <c r="B474" s="17" t="str">
        <f>IFERROR(INDEX('[1]Master Project Code List'!$A$4:$A$1204,$A474),"")</f>
        <v>B3400534</v>
      </c>
      <c r="C474" s="17" t="str">
        <f>IFERROR(INDEX('[1]Master Project Code List'!$B$4:$B$1204,$A474),"")</f>
        <v>K046: Room 34, Martindale Court, Redlands Road, Reading, RG1 5EY</v>
      </c>
      <c r="D474" s="17" t="str">
        <f>IFERROR(INDEX('[1]Master Project Code List'!$A$4:$A$1204,$A474),"")</f>
        <v>B3400534</v>
      </c>
      <c r="E474" s="17" t="str">
        <f>IFERROR(INDEX('[1]Master Project Code List'!$C$4:$C$1204,$A474),"")</f>
        <v>BAFQ</v>
      </c>
    </row>
    <row r="475" spans="1:5" hidden="1" outlineLevel="1">
      <c r="A475" s="2">
        <v>474</v>
      </c>
      <c r="B475" s="17" t="str">
        <f>IFERROR(INDEX('[1]Master Project Code List'!$A$4:$A$1204,$A475),"")</f>
        <v>B3400535</v>
      </c>
      <c r="C475" s="17" t="str">
        <f>IFERROR(INDEX('[1]Master Project Code List'!$B$4:$B$1204,$A475),"")</f>
        <v>K046: Room 35, Martindale Court, Redlands Road, Reading, RG1 5EY</v>
      </c>
      <c r="D475" s="17" t="str">
        <f>IFERROR(INDEX('[1]Master Project Code List'!$A$4:$A$1204,$A475),"")</f>
        <v>B3400535</v>
      </c>
      <c r="E475" s="17" t="str">
        <f>IFERROR(INDEX('[1]Master Project Code List'!$C$4:$C$1204,$A475),"")</f>
        <v>BAFQ</v>
      </c>
    </row>
    <row r="476" spans="1:5" hidden="1" outlineLevel="1">
      <c r="A476" s="2">
        <v>475</v>
      </c>
      <c r="B476" s="17" t="str">
        <f>IFERROR(INDEX('[1]Master Project Code List'!$A$4:$A$1204,$A476),"")</f>
        <v>B3400536</v>
      </c>
      <c r="C476" s="17" t="str">
        <f>IFERROR(INDEX('[1]Master Project Code List'!$B$4:$B$1204,$A476),"")</f>
        <v>K046: Room 36, Martindale Court, Redlands Road, Reading, RG1 5EY</v>
      </c>
      <c r="D476" s="17" t="str">
        <f>IFERROR(INDEX('[1]Master Project Code List'!$A$4:$A$1204,$A476),"")</f>
        <v>B3400536</v>
      </c>
      <c r="E476" s="17" t="str">
        <f>IFERROR(INDEX('[1]Master Project Code List'!$C$4:$C$1204,$A476),"")</f>
        <v>BAFQ</v>
      </c>
    </row>
    <row r="477" spans="1:5" hidden="1" outlineLevel="1">
      <c r="A477" s="2">
        <v>476</v>
      </c>
      <c r="B477" s="17" t="str">
        <f>IFERROR(INDEX('[1]Master Project Code List'!$A$4:$A$1204,$A477),"")</f>
        <v>B3400537</v>
      </c>
      <c r="C477" s="17" t="str">
        <f>IFERROR(INDEX('[1]Master Project Code List'!$B$4:$B$1204,$A477),"")</f>
        <v>K046: Room 37, Martindale Court, Redlands Road, Reading, RG1 5EY</v>
      </c>
      <c r="D477" s="17" t="str">
        <f>IFERROR(INDEX('[1]Master Project Code List'!$A$4:$A$1204,$A477),"")</f>
        <v>B3400537</v>
      </c>
      <c r="E477" s="17" t="str">
        <f>IFERROR(INDEX('[1]Master Project Code List'!$C$4:$C$1204,$A477),"")</f>
        <v>BAFQ</v>
      </c>
    </row>
    <row r="478" spans="1:5" hidden="1" outlineLevel="1">
      <c r="A478" s="2">
        <v>477</v>
      </c>
      <c r="B478" s="17" t="str">
        <f>IFERROR(INDEX('[1]Master Project Code List'!$A$4:$A$1204,$A478),"")</f>
        <v>B3400538</v>
      </c>
      <c r="C478" s="17" t="str">
        <f>IFERROR(INDEX('[1]Master Project Code List'!$B$4:$B$1204,$A478),"")</f>
        <v>K046: Room 38, Martindale Court, Redlands Road, Reading, RG1 5EY</v>
      </c>
      <c r="D478" s="17" t="str">
        <f>IFERROR(INDEX('[1]Master Project Code List'!$A$4:$A$1204,$A478),"")</f>
        <v>B3400538</v>
      </c>
      <c r="E478" s="17" t="str">
        <f>IFERROR(INDEX('[1]Master Project Code List'!$C$4:$C$1204,$A478),"")</f>
        <v>BAFQ</v>
      </c>
    </row>
    <row r="479" spans="1:5" hidden="1" outlineLevel="1">
      <c r="A479" s="2">
        <v>478</v>
      </c>
      <c r="B479" s="17" t="str">
        <f>IFERROR(INDEX('[1]Master Project Code List'!$A$4:$A$1204,$A479),"")</f>
        <v>B3400539</v>
      </c>
      <c r="C479" s="17" t="str">
        <f>IFERROR(INDEX('[1]Master Project Code List'!$B$4:$B$1204,$A479),"")</f>
        <v>K046: Room 39, Martindale Court, Redlands Road, Reading, RG1 5EY</v>
      </c>
      <c r="D479" s="17" t="str">
        <f>IFERROR(INDEX('[1]Master Project Code List'!$A$4:$A$1204,$A479),"")</f>
        <v>B3400539</v>
      </c>
      <c r="E479" s="17" t="str">
        <f>IFERROR(INDEX('[1]Master Project Code List'!$C$4:$C$1204,$A479),"")</f>
        <v>BAFQ</v>
      </c>
    </row>
    <row r="480" spans="1:5" hidden="1" outlineLevel="1">
      <c r="A480" s="2">
        <v>479</v>
      </c>
      <c r="B480" s="17" t="str">
        <f>IFERROR(INDEX('[1]Master Project Code List'!$A$4:$A$1204,$A480),"")</f>
        <v>B3400540</v>
      </c>
      <c r="C480" s="17" t="str">
        <f>IFERROR(INDEX('[1]Master Project Code List'!$B$4:$B$1204,$A480),"")</f>
        <v>K046: Room 40, Martindale Court, Redlands Road, Reading, RG1 5EY</v>
      </c>
      <c r="D480" s="17" t="str">
        <f>IFERROR(INDEX('[1]Master Project Code List'!$A$4:$A$1204,$A480),"")</f>
        <v>B3400540</v>
      </c>
      <c r="E480" s="17" t="str">
        <f>IFERROR(INDEX('[1]Master Project Code List'!$C$4:$C$1204,$A480),"")</f>
        <v>BAFQ</v>
      </c>
    </row>
    <row r="481" spans="1:5" hidden="1" outlineLevel="1">
      <c r="A481" s="2">
        <v>480</v>
      </c>
      <c r="B481" s="17" t="str">
        <f>IFERROR(INDEX('[1]Master Project Code List'!$A$4:$A$1204,$A481),"")</f>
        <v>B3400541</v>
      </c>
      <c r="C481" s="17" t="str">
        <f>IFERROR(INDEX('[1]Master Project Code List'!$B$4:$B$1204,$A481),"")</f>
        <v>K046: Room 41, Martindale Court, Redlands Road, Reading, RG1 5EY</v>
      </c>
      <c r="D481" s="17" t="str">
        <f>IFERROR(INDEX('[1]Master Project Code List'!$A$4:$A$1204,$A481),"")</f>
        <v>B3400541</v>
      </c>
      <c r="E481" s="17" t="str">
        <f>IFERROR(INDEX('[1]Master Project Code List'!$C$4:$C$1204,$A481),"")</f>
        <v>BAFQ</v>
      </c>
    </row>
    <row r="482" spans="1:5" hidden="1" outlineLevel="1">
      <c r="A482" s="2">
        <v>481</v>
      </c>
      <c r="B482" s="17" t="str">
        <f>IFERROR(INDEX('[1]Master Project Code List'!$A$4:$A$1204,$A482),"")</f>
        <v>B3400542</v>
      </c>
      <c r="C482" s="17" t="str">
        <f>IFERROR(INDEX('[1]Master Project Code List'!$B$4:$B$1204,$A482),"")</f>
        <v>K046: Room 42, Martindale Court, Redlands Road, Reading, RG1 5EY</v>
      </c>
      <c r="D482" s="17" t="str">
        <f>IFERROR(INDEX('[1]Master Project Code List'!$A$4:$A$1204,$A482),"")</f>
        <v>B3400542</v>
      </c>
      <c r="E482" s="17" t="str">
        <f>IFERROR(INDEX('[1]Master Project Code List'!$C$4:$C$1204,$A482),"")</f>
        <v>BAFQ</v>
      </c>
    </row>
    <row r="483" spans="1:5" hidden="1" outlineLevel="1">
      <c r="A483" s="2">
        <v>482</v>
      </c>
      <c r="B483" s="17" t="str">
        <f>IFERROR(INDEX('[1]Master Project Code List'!$A$4:$A$1204,$A483),"")</f>
        <v>B3400543</v>
      </c>
      <c r="C483" s="17" t="str">
        <f>IFERROR(INDEX('[1]Master Project Code List'!$B$4:$B$1204,$A483),"")</f>
        <v>K046: Room 43, Martindale Court, Redlands Road, Reading, RG1 5EY</v>
      </c>
      <c r="D483" s="17" t="str">
        <f>IFERROR(INDEX('[1]Master Project Code List'!$A$4:$A$1204,$A483),"")</f>
        <v>B3400543</v>
      </c>
      <c r="E483" s="17" t="str">
        <f>IFERROR(INDEX('[1]Master Project Code List'!$C$4:$C$1204,$A483),"")</f>
        <v>BAFQ</v>
      </c>
    </row>
    <row r="484" spans="1:5" hidden="1" outlineLevel="1">
      <c r="A484" s="2">
        <v>483</v>
      </c>
      <c r="B484" s="17" t="str">
        <f>IFERROR(INDEX('[1]Master Project Code List'!$A$4:$A$1204,$A484),"")</f>
        <v>B3400544</v>
      </c>
      <c r="C484" s="17" t="str">
        <f>IFERROR(INDEX('[1]Master Project Code List'!$B$4:$B$1204,$A484),"")</f>
        <v>K046: Room 44, Martindale Court, Redlands Road, Reading, RG1 5EY</v>
      </c>
      <c r="D484" s="17" t="str">
        <f>IFERROR(INDEX('[1]Master Project Code List'!$A$4:$A$1204,$A484),"")</f>
        <v>B3400544</v>
      </c>
      <c r="E484" s="17" t="str">
        <f>IFERROR(INDEX('[1]Master Project Code List'!$C$4:$C$1204,$A484),"")</f>
        <v>BAFQ</v>
      </c>
    </row>
    <row r="485" spans="1:5" hidden="1" outlineLevel="1">
      <c r="A485" s="2">
        <v>484</v>
      </c>
      <c r="B485" s="17" t="str">
        <f>IFERROR(INDEX('[1]Master Project Code List'!$A$4:$A$1204,$A485),"")</f>
        <v>B3400545</v>
      </c>
      <c r="C485" s="17" t="str">
        <f>IFERROR(INDEX('[1]Master Project Code List'!$B$4:$B$1204,$A485),"")</f>
        <v>K046: Room 45, Martindale Court, Redlands Road, Reading, RG1 5EY</v>
      </c>
      <c r="D485" s="17" t="str">
        <f>IFERROR(INDEX('[1]Master Project Code List'!$A$4:$A$1204,$A485),"")</f>
        <v>B3400545</v>
      </c>
      <c r="E485" s="17" t="str">
        <f>IFERROR(INDEX('[1]Master Project Code List'!$C$4:$C$1204,$A485),"")</f>
        <v>BAFQ</v>
      </c>
    </row>
    <row r="486" spans="1:5" hidden="1" outlineLevel="1">
      <c r="A486" s="2">
        <v>485</v>
      </c>
      <c r="B486" s="17" t="str">
        <f>IFERROR(INDEX('[1]Master Project Code List'!$A$4:$A$1204,$A486),"")</f>
        <v>B3400230</v>
      </c>
      <c r="C486" s="17" t="str">
        <f>IFERROR(INDEX('[1]Master Project Code List'!$B$4:$B$1204,$A486),"")</f>
        <v>K047: 22 Melrose Avenue, Reading, RG6 7BN</v>
      </c>
      <c r="D486" s="17" t="str">
        <f>IFERROR(INDEX('[1]Master Project Code List'!$A$4:$A$1204,$A486),"")</f>
        <v>B3400230</v>
      </c>
      <c r="E486" s="17" t="str">
        <f>IFERROR(INDEX('[1]Master Project Code List'!$C$4:$C$1204,$A486),"")</f>
        <v>XRET</v>
      </c>
    </row>
    <row r="487" spans="1:5" hidden="1" outlineLevel="1">
      <c r="A487" s="2">
        <v>486</v>
      </c>
      <c r="B487" s="17" t="str">
        <f>IFERROR(INDEX('[1]Master Project Code List'!$A$4:$A$1204,$A487),"")</f>
        <v>B3400240</v>
      </c>
      <c r="C487" s="17" t="str">
        <f>IFERROR(INDEX('[1]Master Project Code List'!$B$4:$B$1204,$A487),"")</f>
        <v>K048: 24 Melrose Avenue, Reading, RG6 7BN</v>
      </c>
      <c r="D487" s="17" t="str">
        <f>IFERROR(INDEX('[1]Master Project Code List'!$A$4:$A$1204,$A487),"")</f>
        <v>B3400240</v>
      </c>
      <c r="E487" s="17" t="str">
        <f>IFERROR(INDEX('[1]Master Project Code List'!$C$4:$C$1204,$A487),"")</f>
        <v>XRET</v>
      </c>
    </row>
    <row r="488" spans="1:5" hidden="1" outlineLevel="1">
      <c r="A488" s="2">
        <v>487</v>
      </c>
      <c r="B488" s="17" t="str">
        <f>IFERROR(INDEX('[1]Master Project Code List'!$A$4:$A$1204,$A488),"")</f>
        <v>B3400280</v>
      </c>
      <c r="C488" s="17" t="str">
        <f>IFERROR(INDEX('[1]Master Project Code List'!$B$4:$B$1204,$A488),"")</f>
        <v>K085: 5 Elmhurst Road, Reading, RG1 5JA</v>
      </c>
      <c r="D488" s="17" t="str">
        <f>IFERROR(INDEX('[1]Master Project Code List'!$A$4:$A$1204,$A488),"")</f>
        <v>B3400280</v>
      </c>
      <c r="E488" s="17" t="str">
        <f>IFERROR(INDEX('[1]Master Project Code List'!$C$4:$C$1204,$A488),"")</f>
        <v>XRET</v>
      </c>
    </row>
    <row r="489" spans="1:5" hidden="1" outlineLevel="1">
      <c r="A489" s="2">
        <v>488</v>
      </c>
      <c r="B489" s="17" t="str">
        <f>IFERROR(INDEX('[1]Master Project Code List'!$A$4:$A$1204,$A489),"")</f>
        <v>B3400290</v>
      </c>
      <c r="C489" s="17" t="str">
        <f>IFERROR(INDEX('[1]Master Project Code List'!$B$4:$B$1204,$A489),"")</f>
        <v>K086: 7 Elmhurst Road, Reading, RG1 5JA</v>
      </c>
      <c r="D489" s="17" t="str">
        <f>IFERROR(INDEX('[1]Master Project Code List'!$A$4:$A$1204,$A489),"")</f>
        <v>B3400290</v>
      </c>
      <c r="E489" s="17" t="str">
        <f>IFERROR(INDEX('[1]Master Project Code List'!$C$4:$C$1204,$A489),"")</f>
        <v>XRET</v>
      </c>
    </row>
    <row r="490" spans="1:5" hidden="1" outlineLevel="1">
      <c r="A490" s="2">
        <v>489</v>
      </c>
      <c r="B490" s="17" t="str">
        <f>IFERROR(INDEX('[1]Master Project Code List'!$A$4:$A$1204,$A490),"")</f>
        <v>B3400300</v>
      </c>
      <c r="C490" s="17" t="str">
        <f>IFERROR(INDEX('[1]Master Project Code List'!$B$4:$B$1204,$A490),"")</f>
        <v>K087: 9 Elmhurst Road, Reading, RG1 5JA</v>
      </c>
      <c r="D490" s="17" t="str">
        <f>IFERROR(INDEX('[1]Master Project Code List'!$A$4:$A$1204,$A490),"")</f>
        <v>B3400300</v>
      </c>
      <c r="E490" s="17" t="str">
        <f>IFERROR(INDEX('[1]Master Project Code List'!$C$4:$C$1204,$A490),"")</f>
        <v>XRET</v>
      </c>
    </row>
    <row r="491" spans="1:5" hidden="1" outlineLevel="1">
      <c r="A491" s="2">
        <v>490</v>
      </c>
      <c r="B491" s="17" t="str">
        <f>IFERROR(INDEX('[1]Master Project Code List'!$A$4:$A$1204,$A491),"")</f>
        <v>B2528303</v>
      </c>
      <c r="C491" s="17" t="str">
        <f>IFERROR(INDEX('[1]Master Project Code List'!$B$4:$B$1204,$A491),"")</f>
        <v>K089: 21 Upper Redlands Road, Reading, RG1 5JJ</v>
      </c>
      <c r="D491" s="17" t="str">
        <f>IFERROR(INDEX('[1]Master Project Code List'!$A$4:$A$1204,$A491),"")</f>
        <v>B2528303</v>
      </c>
      <c r="E491" s="17" t="str">
        <f>IFERROR(INDEX('[1]Master Project Code List'!$C$4:$C$1204,$A491),"")</f>
        <v>BAFQ</v>
      </c>
    </row>
    <row r="492" spans="1:5" hidden="1" outlineLevel="1">
      <c r="A492" s="2">
        <v>491</v>
      </c>
      <c r="B492" s="17" t="str">
        <f>IFERROR(INDEX('[1]Master Project Code List'!$A$4:$A$1204,$A492),"")</f>
        <v>B3400187</v>
      </c>
      <c r="C492" s="17" t="str">
        <f>IFERROR(INDEX('[1]Master Project Code List'!$B$4:$B$1204,$A492),"")</f>
        <v>K090: The Stables, 45 Upper Redlands Road (Lawn), Reading, RG1 5JE</v>
      </c>
      <c r="D492" s="17" t="str">
        <f>IFERROR(INDEX('[1]Master Project Code List'!$A$4:$A$1204,$A492),"")</f>
        <v>B3400187</v>
      </c>
      <c r="E492" s="17" t="str">
        <f>IFERROR(INDEX('[1]Master Project Code List'!$C$4:$C$1204,$A492),"")</f>
        <v>XRET</v>
      </c>
    </row>
    <row r="493" spans="1:5" hidden="1" outlineLevel="1">
      <c r="A493" s="2">
        <v>492</v>
      </c>
      <c r="B493" s="17" t="str">
        <f>IFERROR(INDEX('[1]Master Project Code List'!$A$4:$A$1204,$A493),"")</f>
        <v>B2528500</v>
      </c>
      <c r="C493" s="17" t="str">
        <f>IFERROR(INDEX('[1]Master Project Code List'!$B$4:$B$1204,$A493),"")</f>
        <v>K800: Land off Morgan Road (to the rear of 26 Redlands Road), Reading, RG1 5EN</v>
      </c>
      <c r="D493" s="17" t="str">
        <f>IFERROR(INDEX('[1]Master Project Code List'!$A$4:$A$1204,$A493),"")</f>
        <v>B2528500</v>
      </c>
      <c r="E493" s="17" t="str">
        <f>IFERROR(INDEX('[1]Master Project Code List'!$C$4:$C$1204,$A493),"")</f>
        <v>XRET</v>
      </c>
    </row>
    <row r="494" spans="1:5" hidden="1" outlineLevel="1">
      <c r="A494" s="2">
        <v>493</v>
      </c>
      <c r="B494" s="17" t="str">
        <f>IFERROR(INDEX('[1]Master Project Code List'!$A$4:$A$1204,$A494),"")</f>
        <v>B3019301</v>
      </c>
      <c r="C494" s="17" t="str">
        <f>IFERROR(INDEX('[1]Master Project Code List'!$B$4:$B$1204,$A494),"")</f>
        <v>K801: London Road Car Park</v>
      </c>
      <c r="D494" s="17" t="str">
        <f>IFERROR(INDEX('[1]Master Project Code List'!$A$4:$A$1204,$A494),"")</f>
        <v>B3019301</v>
      </c>
      <c r="E494" s="17" t="str">
        <f>IFERROR(INDEX('[1]Master Project Code List'!$C$4:$C$1204,$A494),"")</f>
        <v>BAFR</v>
      </c>
    </row>
    <row r="495" spans="1:5" hidden="1" outlineLevel="1">
      <c r="A495" s="2">
        <v>494</v>
      </c>
      <c r="B495" s="17" t="str">
        <f>IFERROR(INDEX('[1]Master Project Code List'!$A$4:$A$1204,$A495),"")</f>
        <v>B3400163</v>
      </c>
      <c r="C495" s="17" t="str">
        <f>IFERROR(INDEX('[1]Master Project Code List'!$B$4:$B$1204,$A495),"")</f>
        <v>K803: Land Situated off New Road adjacent to Old Music Hall, Reading, RG1 5JD</v>
      </c>
      <c r="D495" s="17" t="str">
        <f>IFERROR(INDEX('[1]Master Project Code List'!$A$4:$A$1204,$A495),"")</f>
        <v>B3400163</v>
      </c>
      <c r="E495" s="17" t="str">
        <f>IFERROR(INDEX('[1]Master Project Code List'!$C$4:$C$1204,$A495),"")</f>
        <v>XRET</v>
      </c>
    </row>
    <row r="496" spans="1:5" hidden="1" outlineLevel="1">
      <c r="A496" s="2">
        <v>495</v>
      </c>
      <c r="B496" s="17" t="str">
        <f>IFERROR(INDEX('[1]Master Project Code List'!$A$4:$A$1204,$A496),"")</f>
        <v>SSE2</v>
      </c>
      <c r="C496" s="17" t="str">
        <f>IFERROR(INDEX('[1]Master Project Code List'!$B$4:$B$1204,$A496),"")</f>
        <v>K804: SSE Electricity Sub Station, Redlands Road</v>
      </c>
      <c r="D496" s="17" t="str">
        <f>IFERROR(INDEX('[1]Master Project Code List'!$A$4:$A$1204,$A496),"")</f>
        <v>SSE2</v>
      </c>
      <c r="E496" s="17" t="str">
        <f>IFERROR(INDEX('[1]Master Project Code List'!$C$4:$C$1204,$A496),"")</f>
        <v>NJAA</v>
      </c>
    </row>
    <row r="497" spans="1:5" hidden="1" outlineLevel="1">
      <c r="A497" s="2">
        <v>496</v>
      </c>
      <c r="B497" s="17" t="str">
        <f>IFERROR(INDEX('[1]Master Project Code List'!$A$4:$A$1204,$A497),"")</f>
        <v>B3016701</v>
      </c>
      <c r="C497" s="17" t="str">
        <f>IFERROR(INDEX('[1]Master Project Code List'!$B$4:$B$1204,$A497),"")</f>
        <v>L001: Flat 1, The Mews, London Road, Reading, RG1 5AG</v>
      </c>
      <c r="D497" s="17" t="str">
        <f>IFERROR(INDEX('[1]Master Project Code List'!$A$4:$A$1204,$A497),"")</f>
        <v>B3016701</v>
      </c>
      <c r="E497" s="17" t="str">
        <f>IFERROR(INDEX('[1]Master Project Code List'!$C$4:$C$1204,$A497),"")</f>
        <v>BAFR</v>
      </c>
    </row>
    <row r="498" spans="1:5" hidden="1" outlineLevel="1">
      <c r="A498" s="2">
        <v>497</v>
      </c>
      <c r="B498" s="17" t="str">
        <f>IFERROR(INDEX('[1]Master Project Code List'!$A$4:$A$1204,$A498),"")</f>
        <v>B3016702</v>
      </c>
      <c r="C498" s="17" t="str">
        <f>IFERROR(INDEX('[1]Master Project Code List'!$B$4:$B$1204,$A498),"")</f>
        <v>L001: Flat 2, The Mews, London Road, Reading, RG1 5AG</v>
      </c>
      <c r="D498" s="17" t="str">
        <f>IFERROR(INDEX('[1]Master Project Code List'!$A$4:$A$1204,$A498),"")</f>
        <v>B3016702</v>
      </c>
      <c r="E498" s="17" t="str">
        <f>IFERROR(INDEX('[1]Master Project Code List'!$C$4:$C$1204,$A498),"")</f>
        <v>BAFR</v>
      </c>
    </row>
    <row r="499" spans="1:5" hidden="1" outlineLevel="1">
      <c r="A499" s="2">
        <v>498</v>
      </c>
      <c r="B499" s="17" t="str">
        <f>IFERROR(INDEX('[1]Master Project Code List'!$A$4:$A$1204,$A499),"")</f>
        <v>B3016703</v>
      </c>
      <c r="C499" s="17" t="str">
        <f>IFERROR(INDEX('[1]Master Project Code List'!$B$4:$B$1204,$A499),"")</f>
        <v>L001: Flat 3, The Mews, London Road, Reading, RG1 5AG</v>
      </c>
      <c r="D499" s="17" t="str">
        <f>IFERROR(INDEX('[1]Master Project Code List'!$A$4:$A$1204,$A499),"")</f>
        <v>B3016703</v>
      </c>
      <c r="E499" s="17" t="str">
        <f>IFERROR(INDEX('[1]Master Project Code List'!$C$4:$C$1204,$A499),"")</f>
        <v>BAFR</v>
      </c>
    </row>
    <row r="500" spans="1:5" hidden="1" outlineLevel="1">
      <c r="A500" s="2">
        <v>499</v>
      </c>
      <c r="B500" s="17" t="str">
        <f>IFERROR(INDEX('[1]Master Project Code List'!$A$4:$A$1204,$A500),"")</f>
        <v>B3016700</v>
      </c>
      <c r="C500" s="17" t="str">
        <f>IFERROR(INDEX('[1]Master Project Code List'!$B$4:$B$1204,$A500),"")</f>
        <v>L001: The Mews (Landlord), London Road, Reading, RG1 5AG</v>
      </c>
      <c r="D500" s="17" t="str">
        <f>IFERROR(INDEX('[1]Master Project Code List'!$A$4:$A$1204,$A500),"")</f>
        <v>B3016700</v>
      </c>
      <c r="E500" s="17" t="str">
        <f>IFERROR(INDEX('[1]Master Project Code List'!$C$4:$C$1204,$A500),"")</f>
        <v>BAFR</v>
      </c>
    </row>
    <row r="501" spans="1:5" hidden="1" outlineLevel="1">
      <c r="A501" s="2">
        <v>500</v>
      </c>
      <c r="B501" s="17" t="str">
        <f>IFERROR(INDEX('[1]Master Project Code List'!$A$4:$A$1204,$A501),"")</f>
        <v>B3016800</v>
      </c>
      <c r="C501" s="17" t="str">
        <f>IFERROR(INDEX('[1]Master Project Code List'!$B$4:$B$1204,$A501),"")</f>
        <v>L002: 2 Redlands Road, Reading, RG6 5EX</v>
      </c>
      <c r="D501" s="17" t="str">
        <f>IFERROR(INDEX('[1]Master Project Code List'!$A$4:$A$1204,$A501),"")</f>
        <v>B3016800</v>
      </c>
      <c r="E501" s="17" t="str">
        <f>IFERROR(INDEX('[1]Master Project Code List'!$C$4:$C$1204,$A501),"")</f>
        <v>BAFR</v>
      </c>
    </row>
    <row r="502" spans="1:5" hidden="1" outlineLevel="1">
      <c r="A502" s="2">
        <v>501</v>
      </c>
      <c r="B502" s="17" t="str">
        <f>IFERROR(INDEX('[1]Master Project Code List'!$A$4:$A$1204,$A502),"")</f>
        <v>A2901400</v>
      </c>
      <c r="C502" s="17" t="str">
        <f>IFERROR(INDEX('[1]Master Project Code List'!$B$4:$B$1204,$A502),"")</f>
        <v>L014: G01,G02,G04, University of Law, London Road, University of Reading, London Road, Reading, RG1 5AQ</v>
      </c>
      <c r="D502" s="17" t="str">
        <f>IFERROR(INDEX('[1]Master Project Code List'!$A$4:$A$1204,$A502),"")</f>
        <v>A2901400</v>
      </c>
      <c r="E502" s="17" t="str">
        <f>IFERROR(INDEX('[1]Master Project Code List'!$C$4:$C$1204,$A502),"")</f>
        <v>NJAA</v>
      </c>
    </row>
    <row r="503" spans="1:5" hidden="1" outlineLevel="1">
      <c r="A503" s="2">
        <v>502</v>
      </c>
      <c r="B503" s="17" t="str">
        <f>IFERROR(INDEX('[1]Master Project Code List'!$A$4:$A$1204,$A503),"")</f>
        <v>B3118217</v>
      </c>
      <c r="C503" s="17" t="str">
        <f>IFERROR(INDEX('[1]Master Project Code List'!$B$4:$B$1204,$A503),"")</f>
        <v xml:space="preserve">L011: Rooms G05, G06, G07 G08, G09 and G10, Building L11, London Road, The University of Reading, London Road, Reading, RG1 5AQ </v>
      </c>
      <c r="D503" s="17" t="str">
        <f>IFERROR(INDEX('[1]Master Project Code List'!$A$4:$A$1204,$A503),"")</f>
        <v>B3118217</v>
      </c>
      <c r="E503" s="17" t="str">
        <f>IFERROR(INDEX('[1]Master Project Code List'!$C$4:$C$1204,$A503),"")</f>
        <v>BAFR</v>
      </c>
    </row>
    <row r="504" spans="1:5" hidden="1" outlineLevel="1">
      <c r="A504" s="2">
        <v>503</v>
      </c>
      <c r="B504" s="17" t="str">
        <f>IFERROR(INDEX('[1]Master Project Code List'!$A$4:$A$1204,$A504),"")</f>
        <v>B3152300</v>
      </c>
      <c r="C504" s="17" t="str">
        <f>IFERROR(INDEX('[1]Master Project Code List'!$B$4:$B$1204,$A504),"")</f>
        <v>L014: London Road, The University of Reading, London Road, Reading, RG1 5AQ</v>
      </c>
      <c r="D504" s="17" t="str">
        <f>IFERROR(INDEX('[1]Master Project Code List'!$A$4:$A$1204,$A504),"")</f>
        <v>B3152300</v>
      </c>
      <c r="E504" s="17" t="str">
        <f>IFERROR(INDEX('[1]Master Project Code List'!$C$4:$C$1204,$A504),"")</f>
        <v>BAFR</v>
      </c>
    </row>
    <row r="505" spans="1:5" hidden="1" outlineLevel="1">
      <c r="A505" s="2">
        <v>504</v>
      </c>
      <c r="B505" s="17" t="str">
        <f>IFERROR(INDEX('[1]Master Project Code List'!$A$4:$A$1204,$A505),"")</f>
        <v>B3152309</v>
      </c>
      <c r="C505" s="17" t="str">
        <f>IFERROR(INDEX('[1]Master Project Code List'!$B$4:$B$1204,$A505),"")</f>
        <v>L014: First Floor, Building L14, The University of Reading, London Road, RG1 5AQ</v>
      </c>
      <c r="D505" s="17" t="str">
        <f>IFERROR(INDEX('[1]Master Project Code List'!$A$4:$A$1204,$A505),"")</f>
        <v>B3152309</v>
      </c>
      <c r="E505" s="17" t="str">
        <f>IFERROR(INDEX('[1]Master Project Code List'!$C$4:$C$1204,$A505),"")</f>
        <v>BAFR</v>
      </c>
    </row>
    <row r="506" spans="1:5" hidden="1" outlineLevel="1">
      <c r="A506" s="2">
        <v>505</v>
      </c>
      <c r="B506" s="17" t="str">
        <f>IFERROR(INDEX('[1]Master Project Code List'!$A$4:$A$1204,$A506),"")</f>
        <v>B3152303</v>
      </c>
      <c r="C506" s="17" t="str">
        <f>IFERROR(INDEX('[1]Master Project Code List'!$B$4:$B$1204,$A506),"")</f>
        <v>L014: Room G17, Building L14, The University of Reading, London Road, Reading, RG1 5AQ</v>
      </c>
      <c r="D506" s="17" t="str">
        <f>IFERROR(INDEX('[1]Master Project Code List'!$A$4:$A$1204,$A506),"")</f>
        <v>B3152303</v>
      </c>
      <c r="E506" s="17" t="str">
        <f>IFERROR(INDEX('[1]Master Project Code List'!$C$4:$C$1204,$A506),"")</f>
        <v>BAFR</v>
      </c>
    </row>
    <row r="507" spans="1:5" hidden="1" outlineLevel="1">
      <c r="A507" s="2">
        <v>506</v>
      </c>
      <c r="B507" s="17" t="str">
        <f>IFERROR(INDEX('[1]Master Project Code List'!$A$4:$A$1204,$A507),"")</f>
        <v>B3152304</v>
      </c>
      <c r="C507" s="17" t="str">
        <f>IFERROR(INDEX('[1]Master Project Code List'!$B$4:$B$1204,$A507),"")</f>
        <v>L014: Room G18, Building L14, The University of Reading, London Road, Reading, RG1 5AQ</v>
      </c>
      <c r="D507" s="17" t="str">
        <f>IFERROR(INDEX('[1]Master Project Code List'!$A$4:$A$1204,$A507),"")</f>
        <v>B3152304</v>
      </c>
      <c r="E507" s="17" t="str">
        <f>IFERROR(INDEX('[1]Master Project Code List'!$C$4:$C$1204,$A507),"")</f>
        <v>BAFR</v>
      </c>
    </row>
    <row r="508" spans="1:5" hidden="1" outlineLevel="1">
      <c r="A508" s="2">
        <v>507</v>
      </c>
      <c r="B508" s="17" t="str">
        <f>IFERROR(INDEX('[1]Master Project Code List'!$A$4:$A$1204,$A508),"")</f>
        <v>B3152305</v>
      </c>
      <c r="C508" s="17" t="str">
        <f>IFERROR(INDEX('[1]Master Project Code List'!$B$4:$B$1204,$A508),"")</f>
        <v>L014: Room G19, Building L14, The University of Reading, London Road, Reading, RG1 5AQ</v>
      </c>
      <c r="D508" s="17" t="str">
        <f>IFERROR(INDEX('[1]Master Project Code List'!$A$4:$A$1204,$A508),"")</f>
        <v>B3152305</v>
      </c>
      <c r="E508" s="17" t="str">
        <f>IFERROR(INDEX('[1]Master Project Code List'!$C$4:$C$1204,$A508),"")</f>
        <v>BAFR</v>
      </c>
    </row>
    <row r="509" spans="1:5" hidden="1" outlineLevel="1">
      <c r="A509" s="2">
        <v>508</v>
      </c>
      <c r="B509" s="17" t="str">
        <f>IFERROR(INDEX('[1]Master Project Code List'!$A$4:$A$1204,$A509),"")</f>
        <v>B3152306</v>
      </c>
      <c r="C509" s="17" t="str">
        <f>IFERROR(INDEX('[1]Master Project Code List'!$B$4:$B$1204,$A509),"")</f>
        <v>L014: Room G18, G19 and G20, Building L14, The University of Reading, London Road, Reading, RG1 5AQ</v>
      </c>
      <c r="D509" s="17" t="str">
        <f>IFERROR(INDEX('[1]Master Project Code List'!$A$4:$A$1204,$A509),"")</f>
        <v>B3152306</v>
      </c>
      <c r="E509" s="17" t="str">
        <f>IFERROR(INDEX('[1]Master Project Code List'!$C$4:$C$1204,$A509),"")</f>
        <v>BAFR</v>
      </c>
    </row>
    <row r="510" spans="1:5" hidden="1" outlineLevel="1">
      <c r="A510" s="2">
        <v>509</v>
      </c>
      <c r="B510" s="17" t="str">
        <f>IFERROR(INDEX('[1]Master Project Code List'!$A$4:$A$1204,$A510),"")</f>
        <v>B3152307</v>
      </c>
      <c r="C510" s="17" t="str">
        <f>IFERROR(INDEX('[1]Master Project Code List'!$B$4:$B$1204,$A510),"")</f>
        <v>L014: Room G21, Building L14, The University of Reading, London Road, Reading, RG1 5AQ</v>
      </c>
      <c r="D510" s="17" t="str">
        <f>IFERROR(INDEX('[1]Master Project Code List'!$A$4:$A$1204,$A510),"")</f>
        <v>B3152307</v>
      </c>
      <c r="E510" s="17" t="str">
        <f>IFERROR(INDEX('[1]Master Project Code List'!$C$4:$C$1204,$A510),"")</f>
        <v>BAFR</v>
      </c>
    </row>
    <row r="511" spans="1:5" hidden="1" outlineLevel="1">
      <c r="A511" s="2">
        <v>510</v>
      </c>
      <c r="B511" s="17" t="str">
        <f>IFERROR(INDEX('[1]Master Project Code List'!$A$4:$A$1204,$A511),"")</f>
        <v>B3152308</v>
      </c>
      <c r="C511" s="17" t="str">
        <f>IFERROR(INDEX('[1]Master Project Code List'!$B$4:$B$1204,$A511),"")</f>
        <v>L014: Room G17, G18, G19, G20, G21,G22 Building L14, The University of Reading, London Road, Reading, RG1 5AQ</v>
      </c>
      <c r="D511" s="17" t="str">
        <f>IFERROR(INDEX('[1]Master Project Code List'!$A$4:$A$1204,$A511),"")</f>
        <v>B3152308</v>
      </c>
      <c r="E511" s="17" t="str">
        <f>IFERROR(INDEX('[1]Master Project Code List'!$C$4:$C$1204,$A511),"")</f>
        <v>BAFR</v>
      </c>
    </row>
    <row r="512" spans="1:5" hidden="1" outlineLevel="1">
      <c r="A512" s="2">
        <v>511</v>
      </c>
      <c r="B512" s="17" t="str">
        <f>IFERROR(INDEX('[1]Master Project Code List'!$A$4:$A$1204,$A512),"")</f>
        <v>B3152310</v>
      </c>
      <c r="C512" s="17" t="str">
        <f>IFERROR(INDEX('[1]Master Project Code List'!$B$4:$B$1204,$A512),"")</f>
        <v>L014: PRG01, Former Maintenance Store, London Road, L014, The University of Reading, London Road, Reading, RG1 5AQ</v>
      </c>
      <c r="D512" s="17" t="str">
        <f>IFERROR(INDEX('[1]Master Project Code List'!$A$4:$A$1204,$A512),"")</f>
        <v>B3152310</v>
      </c>
      <c r="E512" s="17" t="str">
        <f>IFERROR(INDEX('[1]Master Project Code List'!$C$4:$C$1204,$A512),"")</f>
        <v>BAFR</v>
      </c>
    </row>
    <row r="513" spans="1:5" hidden="1" outlineLevel="1">
      <c r="A513" s="2">
        <v>512</v>
      </c>
      <c r="B513" s="17" t="str">
        <f>IFERROR(INDEX('[1]Master Project Code List'!$A$4:$A$1204,$A513),"")</f>
        <v>B2506001</v>
      </c>
      <c r="C513" s="17" t="str">
        <f>IFERROR(INDEX('[1]Master Project Code List'!$B$4:$B$1204,$A513),"")</f>
        <v>L024 - (Landlords Code), The University of Reading, London Road, Reading, RG1 5AQ</v>
      </c>
      <c r="D513" s="17" t="str">
        <f>IFERROR(INDEX('[1]Master Project Code List'!$A$4:$A$1204,$A513),"")</f>
        <v>B2506001</v>
      </c>
      <c r="E513" s="17" t="str">
        <f>IFERROR(INDEX('[1]Master Project Code List'!$C$4:$C$1204,$A513),"")</f>
        <v>BAFR</v>
      </c>
    </row>
    <row r="514" spans="1:5" hidden="1" outlineLevel="1">
      <c r="A514" s="2">
        <v>513</v>
      </c>
      <c r="B514" s="17" t="str">
        <f>IFERROR(INDEX('[1]Master Project Code List'!$A$4:$A$1204,$A514),"")</f>
        <v>A2901400 (A)</v>
      </c>
      <c r="C514" s="17" t="str">
        <f>IFERROR(INDEX('[1]Master Project Code List'!$B$4:$B$1204,$A514),"")</f>
        <v>L024: Room 119, University of Law, Building L024, London Road, The University of Reading, Reading, RG1 5AQ</v>
      </c>
      <c r="D514" s="17" t="str">
        <f>IFERROR(INDEX('[1]Master Project Code List'!$A$4:$A$1204,$A514),"")</f>
        <v>A2901400 (A)</v>
      </c>
      <c r="E514" s="17" t="str">
        <f>IFERROR(INDEX('[1]Master Project Code List'!$C$4:$C$1204,$A514),"")</f>
        <v>BAFR</v>
      </c>
    </row>
    <row r="515" spans="1:5" hidden="1" outlineLevel="1">
      <c r="A515" s="2">
        <v>514</v>
      </c>
      <c r="B515" s="17" t="str">
        <f>IFERROR(INDEX('[1]Master Project Code List'!$A$4:$A$1204,$A515),"")</f>
        <v>B2506002</v>
      </c>
      <c r="C515" s="17" t="str">
        <f>IFERROR(INDEX('[1]Master Project Code List'!$B$4:$B$1204,$A515),"")</f>
        <v>L024: Room 120, Building L024, London Road, The University of Reading, Reading, RG1 5AQ</v>
      </c>
      <c r="D515" s="17" t="str">
        <f>IFERROR(INDEX('[1]Master Project Code List'!$A$4:$A$1204,$A515),"")</f>
        <v>B2506002</v>
      </c>
      <c r="E515" s="17" t="str">
        <f>IFERROR(INDEX('[1]Master Project Code List'!$C$4:$C$1204,$A515),"")</f>
        <v>BAFR</v>
      </c>
    </row>
    <row r="516" spans="1:5" hidden="1" outlineLevel="1">
      <c r="A516" s="2">
        <v>515</v>
      </c>
      <c r="B516" s="17" t="str">
        <f>IFERROR(INDEX('[1]Master Project Code List'!$A$4:$A$1204,$A516),"")</f>
        <v>B3018303</v>
      </c>
      <c r="C516" s="17" t="str">
        <f>IFERROR(INDEX('[1]Master Project Code List'!$B$4:$B$1204,$A516),"")</f>
        <v>L037: 16-40,  London Road, Reading, Berkshire, RG1 5AQ</v>
      </c>
      <c r="D516" s="17" t="str">
        <f>IFERROR(INDEX('[1]Master Project Code List'!$A$4:$A$1204,$A516),"")</f>
        <v>B3018303</v>
      </c>
      <c r="E516" s="17" t="str">
        <f>IFERROR(INDEX('[1]Master Project Code List'!$C$4:$C$1204,$A516),"")</f>
        <v>BAFR</v>
      </c>
    </row>
    <row r="517" spans="1:5" hidden="1" outlineLevel="1">
      <c r="A517" s="2">
        <v>516</v>
      </c>
      <c r="B517" s="17" t="str">
        <f>IFERROR(INDEX('[1]Master Project Code List'!$A$4:$A$1204,$A517),"")</f>
        <v>B3018400</v>
      </c>
      <c r="C517" s="17" t="str">
        <f>IFERROR(INDEX('[1]Master Project Code List'!$B$4:$B$1204,$A517),"")</f>
        <v>L038: St David's Hall, London Road, Reading, RG1 5AH</v>
      </c>
      <c r="D517" s="17" t="str">
        <f>IFERROR(INDEX('[1]Master Project Code List'!$A$4:$A$1204,$A517),"")</f>
        <v>B3018400</v>
      </c>
      <c r="E517" s="17" t="str">
        <f>IFERROR(INDEX('[1]Master Project Code List'!$C$4:$C$1204,$A517),"")</f>
        <v>BAFR</v>
      </c>
    </row>
    <row r="518" spans="1:5" hidden="1" outlineLevel="1">
      <c r="A518" s="2">
        <v>517</v>
      </c>
      <c r="B518" s="17" t="str">
        <f>IFERROR(INDEX('[1]Master Project Code List'!$A$4:$A$1204,$A518),"")</f>
        <v>B3018500</v>
      </c>
      <c r="C518" s="17" t="str">
        <f>IFERROR(INDEX('[1]Master Project Code List'!$B$4:$B$1204,$A518),"")</f>
        <v>L039-L040: St David's Hall, London Road, Reading, RG1 5AH</v>
      </c>
      <c r="D518" s="17" t="str">
        <f>IFERROR(INDEX('[1]Master Project Code List'!$A$4:$A$1204,$A518),"")</f>
        <v>B3018500</v>
      </c>
      <c r="E518" s="17" t="str">
        <f>IFERROR(INDEX('[1]Master Project Code List'!$C$4:$C$1204,$A518),"")</f>
        <v>BAFR</v>
      </c>
    </row>
    <row r="519" spans="1:5" hidden="1" outlineLevel="1">
      <c r="A519" s="2">
        <v>518</v>
      </c>
      <c r="B519" s="17" t="str">
        <f>IFERROR(INDEX('[1]Master Project Code List'!$A$4:$A$1204,$A519),"")</f>
        <v>B3018808</v>
      </c>
      <c r="C519" s="17" t="str">
        <f>IFERROR(INDEX('[1]Master Project Code List'!$B$4:$B$1204,$A519),"")</f>
        <v xml:space="preserve">L042: Greenbank, First Floor Offices 4 &amp; 5, Building L042, The University of Reading, London Road, Reading, RG1 5AQ </v>
      </c>
      <c r="D519" s="17" t="str">
        <f>IFERROR(INDEX('[1]Master Project Code List'!$A$4:$A$1204,$A519),"")</f>
        <v>B3018808</v>
      </c>
      <c r="E519" s="17" t="str">
        <f>IFERROR(INDEX('[1]Master Project Code List'!$C$4:$C$1204,$A519),"")</f>
        <v>BAFR</v>
      </c>
    </row>
    <row r="520" spans="1:5" hidden="1" outlineLevel="1">
      <c r="A520" s="2">
        <v>519</v>
      </c>
      <c r="B520" s="17" t="str">
        <f>IFERROR(INDEX('[1]Master Project Code List'!$A$4:$A$1204,$A520),"")</f>
        <v>B3018801</v>
      </c>
      <c r="C520" s="17" t="str">
        <f>IFERROR(INDEX('[1]Master Project Code List'!$B$4:$B$1204,$A520),"")</f>
        <v xml:space="preserve">L042: (Landlord)Green Bank, Building L042, London Road, The University of Reading, London Road, Reading, RG1 5AQ </v>
      </c>
      <c r="D520" s="17" t="str">
        <f>IFERROR(INDEX('[1]Master Project Code List'!$A$4:$A$1204,$A520),"")</f>
        <v>B3018801</v>
      </c>
      <c r="E520" s="17" t="str">
        <f>IFERROR(INDEX('[1]Master Project Code List'!$C$4:$C$1204,$A520),"")</f>
        <v>BAFR</v>
      </c>
    </row>
    <row r="521" spans="1:5" hidden="1" outlineLevel="1">
      <c r="A521" s="2">
        <v>520</v>
      </c>
      <c r="B521" s="17" t="str">
        <f>IFERROR(INDEX('[1]Master Project Code List'!$A$4:$A$1204,$A521),"")</f>
        <v>B3018803</v>
      </c>
      <c r="C521" s="17" t="str">
        <f>IFERROR(INDEX('[1]Master Project Code List'!$B$4:$B$1204,$A521),"")</f>
        <v xml:space="preserve">L042: Greenbank, First Floor Offices 6, London Road, L042, The University of Reading, London Road, Reading, RG1 5AQ </v>
      </c>
      <c r="D521" s="17" t="str">
        <f>IFERROR(INDEX('[1]Master Project Code List'!$A$4:$A$1204,$A521),"")</f>
        <v>B3018803</v>
      </c>
      <c r="E521" s="17" t="str">
        <f>IFERROR(INDEX('[1]Master Project Code List'!$C$4:$C$1204,$A521),"")</f>
        <v>BAFR</v>
      </c>
    </row>
    <row r="522" spans="1:5" hidden="1" outlineLevel="1">
      <c r="A522" s="2">
        <v>521</v>
      </c>
      <c r="B522" s="17" t="str">
        <f>IFERROR(INDEX('[1]Master Project Code List'!$A$4:$A$1204,$A522),"")</f>
        <v>B3018802</v>
      </c>
      <c r="C522" s="17" t="str">
        <f>IFERROR(INDEX('[1]Master Project Code List'!$B$4:$B$1204,$A522),"")</f>
        <v xml:space="preserve">L042: Greenbank, GF Offices, Room 1,2,3,8 and FF 4 &amp; 5 Offices London Road, L042, The University of Reading, London Road, Reading, RG1 5AQ </v>
      </c>
      <c r="D522" s="17" t="str">
        <f>IFERROR(INDEX('[1]Master Project Code List'!$A$4:$A$1204,$A522),"")</f>
        <v>B3018802</v>
      </c>
      <c r="E522" s="17" t="str">
        <f>IFERROR(INDEX('[1]Master Project Code List'!$C$4:$C$1204,$A522),"")</f>
        <v>BAFR</v>
      </c>
    </row>
    <row r="523" spans="1:5" hidden="1" outlineLevel="1">
      <c r="A523" s="2">
        <v>522</v>
      </c>
      <c r="B523" s="17" t="str">
        <f>IFERROR(INDEX('[1]Master Project Code List'!$A$4:$A$1204,$A523),"")</f>
        <v>B3018804</v>
      </c>
      <c r="C523" s="17" t="str">
        <f>IFERROR(INDEX('[1]Master Project Code List'!$B$4:$B$1204,$A523),"")</f>
        <v xml:space="preserve">L042: Greenbank, Second Floor Offices London Road, L042, The University of Reading, London Road, Reading, RG1 5AQ </v>
      </c>
      <c r="D523" s="17" t="str">
        <f>IFERROR(INDEX('[1]Master Project Code List'!$A$4:$A$1204,$A523),"")</f>
        <v>B3018804</v>
      </c>
      <c r="E523" s="17" t="str">
        <f>IFERROR(INDEX('[1]Master Project Code List'!$C$4:$C$1204,$A523),"")</f>
        <v>BAFR</v>
      </c>
    </row>
    <row r="524" spans="1:5" hidden="1" outlineLevel="1">
      <c r="A524" s="2">
        <v>523</v>
      </c>
      <c r="B524" s="17" t="str">
        <f>IFERROR(INDEX('[1]Master Project Code List'!$A$4:$A$1204,$A524),"")</f>
        <v>B3018900</v>
      </c>
      <c r="C524" s="17" t="str">
        <f>IFERROR(INDEX('[1]Master Project Code List'!$B$4:$B$1204,$A524),"")</f>
        <v>L043 Acacias, (Landlord) London Road, Reading, RG1 5AQ</v>
      </c>
      <c r="D524" s="17" t="str">
        <f>IFERROR(INDEX('[1]Master Project Code List'!$A$4:$A$1204,$A524),"")</f>
        <v>B3018900</v>
      </c>
      <c r="E524" s="17" t="str">
        <f>IFERROR(INDEX('[1]Master Project Code List'!$C$4:$C$1204,$A524),"")</f>
        <v>BAFR</v>
      </c>
    </row>
    <row r="525" spans="1:5" hidden="1" outlineLevel="1">
      <c r="A525" s="2">
        <v>524</v>
      </c>
      <c r="B525" s="17" t="str">
        <f>IFERROR(INDEX('[1]Master Project Code List'!$A$4:$A$1204,$A525),"")</f>
        <v>B3018901</v>
      </c>
      <c r="C525" s="17" t="str">
        <f>IFERROR(INDEX('[1]Master Project Code List'!$B$4:$B$1204,$A525),"")</f>
        <v>L043 Flat 1, Acacias, London Road, Reading, RG1 5AQ</v>
      </c>
      <c r="D525" s="17" t="str">
        <f>IFERROR(INDEX('[1]Master Project Code List'!$A$4:$A$1204,$A525),"")</f>
        <v>B3018901</v>
      </c>
      <c r="E525" s="17" t="str">
        <f>IFERROR(INDEX('[1]Master Project Code List'!$C$4:$C$1204,$A525),"")</f>
        <v>BAFR</v>
      </c>
    </row>
    <row r="526" spans="1:5" hidden="1" outlineLevel="1">
      <c r="A526" s="2">
        <v>525</v>
      </c>
      <c r="B526" s="17" t="str">
        <f>IFERROR(INDEX('[1]Master Project Code List'!$A$4:$A$1204,$A526),"")</f>
        <v>B3018902</v>
      </c>
      <c r="C526" s="17" t="str">
        <f>IFERROR(INDEX('[1]Master Project Code List'!$B$4:$B$1204,$A526),"")</f>
        <v>L043 Flat 2, Acacias, London Road, Reading, RG1 5AQ</v>
      </c>
      <c r="D526" s="17" t="str">
        <f>IFERROR(INDEX('[1]Master Project Code List'!$A$4:$A$1204,$A526),"")</f>
        <v>B3018902</v>
      </c>
      <c r="E526" s="17" t="str">
        <f>IFERROR(INDEX('[1]Master Project Code List'!$C$4:$C$1204,$A526),"")</f>
        <v>BAFR</v>
      </c>
    </row>
    <row r="527" spans="1:5" hidden="1" outlineLevel="1">
      <c r="A527" s="2">
        <v>526</v>
      </c>
      <c r="B527" s="17" t="str">
        <f>IFERROR(INDEX('[1]Master Project Code List'!$A$4:$A$1204,$A527),"")</f>
        <v>B3018903</v>
      </c>
      <c r="C527" s="17" t="str">
        <f>IFERROR(INDEX('[1]Master Project Code List'!$B$4:$B$1204,$A527),"")</f>
        <v>L043 Flat 3, Acacias, London Road, Reading, RG1 5AQ</v>
      </c>
      <c r="D527" s="17" t="str">
        <f>IFERROR(INDEX('[1]Master Project Code List'!$A$4:$A$1204,$A527),"")</f>
        <v>B3018903</v>
      </c>
      <c r="E527" s="17" t="str">
        <f>IFERROR(INDEX('[1]Master Project Code List'!$C$4:$C$1204,$A527),"")</f>
        <v>BAFR</v>
      </c>
    </row>
    <row r="528" spans="1:5" hidden="1" outlineLevel="1">
      <c r="A528" s="2">
        <v>527</v>
      </c>
      <c r="B528" s="17" t="str">
        <f>IFERROR(INDEX('[1]Master Project Code List'!$A$4:$A$1204,$A528),"")</f>
        <v>B3018905</v>
      </c>
      <c r="C528" s="17" t="str">
        <f>IFERROR(INDEX('[1]Master Project Code List'!$B$4:$B$1204,$A528),"")</f>
        <v>L043 Flat 5, Acacias, London Road, Reading, RG1 5AQ</v>
      </c>
      <c r="D528" s="17" t="str">
        <f>IFERROR(INDEX('[1]Master Project Code List'!$A$4:$A$1204,$A528),"")</f>
        <v>B3018905</v>
      </c>
      <c r="E528" s="17" t="str">
        <f>IFERROR(INDEX('[1]Master Project Code List'!$C$4:$C$1204,$A528),"")</f>
        <v>BAFR</v>
      </c>
    </row>
    <row r="529" spans="1:5" hidden="1" outlineLevel="1">
      <c r="A529" s="2">
        <v>528</v>
      </c>
      <c r="B529" s="17" t="str">
        <f>IFERROR(INDEX('[1]Master Project Code List'!$A$4:$A$1204,$A529),"")</f>
        <v>B3018906</v>
      </c>
      <c r="C529" s="17" t="str">
        <f>IFERROR(INDEX('[1]Master Project Code List'!$B$4:$B$1204,$A529),"")</f>
        <v>L043 Room G04, Acacias, London Road, Reading, RG1 5AQ</v>
      </c>
      <c r="D529" s="17" t="str">
        <f>IFERROR(INDEX('[1]Master Project Code List'!$A$4:$A$1204,$A529),"")</f>
        <v>B3018906</v>
      </c>
      <c r="E529" s="17" t="str">
        <f>IFERROR(INDEX('[1]Master Project Code List'!$C$4:$C$1204,$A529),"")</f>
        <v>BAFR</v>
      </c>
    </row>
    <row r="530" spans="1:5" hidden="1" outlineLevel="1">
      <c r="A530" s="2">
        <v>529</v>
      </c>
      <c r="B530" s="17" t="str">
        <f>IFERROR(INDEX('[1]Master Project Code List'!$A$4:$A$1204,$A530),"")</f>
        <v>B2507002</v>
      </c>
      <c r="C530" s="17" t="str">
        <f>IFERROR(INDEX('[1]Master Project Code List'!$B$4:$B$1204,$A530),"")</f>
        <v xml:space="preserve">L044: Landlord Code, L044, The University of Reading, London Road, Reading, RG1 5AQ </v>
      </c>
      <c r="D530" s="17" t="str">
        <f>IFERROR(INDEX('[1]Master Project Code List'!$A$4:$A$1204,$A530),"")</f>
        <v>B2507002</v>
      </c>
      <c r="E530" s="17" t="str">
        <f>IFERROR(INDEX('[1]Master Project Code List'!$C$4:$C$1204,$A530),"")</f>
        <v>BAFQ</v>
      </c>
    </row>
    <row r="531" spans="1:5" hidden="1" outlineLevel="1">
      <c r="A531" s="2">
        <v>530</v>
      </c>
      <c r="B531" s="17" t="str">
        <f>IFERROR(INDEX('[1]Master Project Code List'!$A$4:$A$1204,$A531),"")</f>
        <v>B2507005</v>
      </c>
      <c r="C531" s="17" t="str">
        <f>IFERROR(INDEX('[1]Master Project Code List'!$B$4:$B$1204,$A531),"")</f>
        <v xml:space="preserve">L044: First Floor Offices, L044, The University of Reading, London Road, Reading, RG1 5AQ </v>
      </c>
      <c r="D531" s="17" t="str">
        <f>IFERROR(INDEX('[1]Master Project Code List'!$A$4:$A$1204,$A531),"")</f>
        <v>B2507005</v>
      </c>
      <c r="E531" s="17" t="str">
        <f>IFERROR(INDEX('[1]Master Project Code List'!$C$4:$C$1204,$A531),"")</f>
        <v>BAFQ</v>
      </c>
    </row>
    <row r="532" spans="1:5" hidden="1" outlineLevel="1">
      <c r="A532" s="2">
        <v>531</v>
      </c>
      <c r="B532" s="17" t="str">
        <f>IFERROR(INDEX('[1]Master Project Code List'!$A$4:$A$1204,$A532),"")</f>
        <v>B2507001</v>
      </c>
      <c r="C532" s="17" t="str">
        <f>IFERROR(INDEX('[1]Master Project Code List'!$B$4:$B$1204,$A532),"")</f>
        <v xml:space="preserve">L044: London Road, L44, The University of Reading, London Road, Reading, RG1 5AQ </v>
      </c>
      <c r="D532" s="17" t="str">
        <f>IFERROR(INDEX('[1]Master Project Code List'!$A$4:$A$1204,$A532),"")</f>
        <v>B2507001</v>
      </c>
      <c r="E532" s="17" t="str">
        <f>IFERROR(INDEX('[1]Master Project Code List'!$C$4:$C$1204,$A532),"")</f>
        <v>BAFQ</v>
      </c>
    </row>
    <row r="533" spans="1:5" hidden="1" outlineLevel="1">
      <c r="A533" s="2">
        <v>532</v>
      </c>
      <c r="B533" s="17" t="str">
        <f>IFERROR(INDEX('[1]Master Project Code List'!$A$4:$A$1204,$A533),"")</f>
        <v>B2507003</v>
      </c>
      <c r="C533" s="17" t="str">
        <f>IFERROR(INDEX('[1]Master Project Code List'!$B$4:$B$1204,$A533),"")</f>
        <v xml:space="preserve">L044: Ground Floor Offices, L044, The University of Reading, London Road, Reading, RG1 5AQ </v>
      </c>
      <c r="D533" s="17" t="str">
        <f>IFERROR(INDEX('[1]Master Project Code List'!$A$4:$A$1204,$A533),"")</f>
        <v>B2507003</v>
      </c>
      <c r="E533" s="17" t="str">
        <f>IFERROR(INDEX('[1]Master Project Code List'!$C$4:$C$1204,$A533),"")</f>
        <v>BAFQ</v>
      </c>
    </row>
    <row r="534" spans="1:5" hidden="1" outlineLevel="1">
      <c r="A534" s="2">
        <v>533</v>
      </c>
      <c r="B534" s="17" t="str">
        <f>IFERROR(INDEX('[1]Master Project Code List'!$A$4:$A$1204,$A534),"")</f>
        <v>B2507501</v>
      </c>
      <c r="C534" s="17" t="str">
        <f>IFERROR(INDEX('[1]Master Project Code List'!$B$4:$B$1204,$A534),"")</f>
        <v xml:space="preserve">L050: Store 1, London Road, L050, The University of Reading, London Road, Reading, RG1 5AQ </v>
      </c>
      <c r="D534" s="17" t="str">
        <f>IFERROR(INDEX('[1]Master Project Code List'!$A$4:$A$1204,$A534),"")</f>
        <v>B2507501</v>
      </c>
      <c r="E534" s="17" t="str">
        <f>IFERROR(INDEX('[1]Master Project Code List'!$C$4:$C$1204,$A534),"")</f>
        <v>BAFQ</v>
      </c>
    </row>
    <row r="535" spans="1:5" hidden="1" outlineLevel="1">
      <c r="A535" s="2">
        <v>534</v>
      </c>
      <c r="B535" s="17" t="str">
        <f>IFERROR(INDEX('[1]Master Project Code List'!$A$4:$A$1204,$A535),"")</f>
        <v>B2507502</v>
      </c>
      <c r="C535" s="17" t="str">
        <f>IFERROR(INDEX('[1]Master Project Code List'!$B$4:$B$1204,$A535),"")</f>
        <v xml:space="preserve">L050: Store 2,London Road, L050, The University of Reading, London Road, Reading, RG1 5AQ </v>
      </c>
      <c r="D535" s="17" t="str">
        <f>IFERROR(INDEX('[1]Master Project Code List'!$A$4:$A$1204,$A535),"")</f>
        <v>B2507502</v>
      </c>
      <c r="E535" s="17" t="str">
        <f>IFERROR(INDEX('[1]Master Project Code List'!$C$4:$C$1204,$A535),"")</f>
        <v>BAFQ</v>
      </c>
    </row>
    <row r="536" spans="1:5" hidden="1" outlineLevel="1">
      <c r="A536" s="2">
        <v>535</v>
      </c>
      <c r="B536" s="17" t="str">
        <f>IFERROR(INDEX('[1]Master Project Code List'!$A$4:$A$1204,$A536),"")</f>
        <v>B3019023</v>
      </c>
      <c r="C536" s="17" t="str">
        <f>IFERROR(INDEX('[1]Master Project Code List'!$B$4:$B$1204,$A536),"")</f>
        <v>L800: London Road, Crown Place, Retained Strip, London Road, Reading, RG1 5AQ</v>
      </c>
      <c r="D536" s="17" t="str">
        <f>IFERROR(INDEX('[1]Master Project Code List'!$A$4:$A$1204,$A536),"")</f>
        <v>B3019023</v>
      </c>
      <c r="E536" s="17" t="str">
        <f>IFERROR(INDEX('[1]Master Project Code List'!$C$4:$C$1204,$A536),"")</f>
        <v>BAFR</v>
      </c>
    </row>
    <row r="537" spans="1:5" hidden="1" outlineLevel="1">
      <c r="A537" s="2">
        <v>536</v>
      </c>
      <c r="B537" s="17" t="str">
        <f>IFERROR(INDEX('[1]Master Project Code List'!$A$4:$A$1204,$A537),"")</f>
        <v>B3019101</v>
      </c>
      <c r="C537" s="17" t="str">
        <f>IFERROR(INDEX('[1]Master Project Code List'!$B$4:$B$1204,$A537),"")</f>
        <v xml:space="preserve">L996: </v>
      </c>
      <c r="D537" s="17" t="str">
        <f>IFERROR(INDEX('[1]Master Project Code List'!$A$4:$A$1204,$A537),"")</f>
        <v>B3019101</v>
      </c>
      <c r="E537" s="17" t="str">
        <f>IFERROR(INDEX('[1]Master Project Code List'!$C$4:$C$1204,$A537),"")</f>
        <v>BAFR</v>
      </c>
    </row>
    <row r="538" spans="1:5" hidden="1" outlineLevel="1">
      <c r="A538" s="2">
        <v>537</v>
      </c>
      <c r="B538" s="17" t="str">
        <f>IFERROR(INDEX('[1]Master Project Code List'!$A$4:$A$1204,$A538),"")</f>
        <v>B3019022</v>
      </c>
      <c r="C538" s="17" t="str">
        <f>IFERROR(INDEX('[1]Master Project Code List'!$B$4:$B$1204,$A538),"")</f>
        <v xml:space="preserve">L999: London Road, General Matters, The University of Reading, London Road, Reading, RG1 5AQ </v>
      </c>
      <c r="D538" s="17" t="str">
        <f>IFERROR(INDEX('[1]Master Project Code List'!$A$4:$A$1204,$A538),"")</f>
        <v>B3019022</v>
      </c>
      <c r="E538" s="17" t="str">
        <f>IFERROR(INDEX('[1]Master Project Code List'!$C$4:$C$1204,$A538),"")</f>
        <v>BAFR</v>
      </c>
    </row>
    <row r="539" spans="1:5" hidden="1" outlineLevel="1">
      <c r="A539" s="2">
        <v>538</v>
      </c>
      <c r="B539" s="17" t="str">
        <f>IFERROR(INDEX('[1]Master Project Code List'!$A$4:$A$1204,$A539),"")</f>
        <v>B2320000 (1)</v>
      </c>
      <c r="C539" s="17" t="str">
        <f>IFERROR(INDEX('[1]Master Project Code List'!$B$4:$B$1204,$A539),"")</f>
        <v>L800: Bicycle Hire Docking Station, Acacias Road, Redlands Road, Reading, RG1 5AQ</v>
      </c>
      <c r="D539" s="17" t="str">
        <f>IFERROR(INDEX('[1]Master Project Code List'!$A$4:$A$1204,$A539),"")</f>
        <v>B2320000 (1)</v>
      </c>
      <c r="E539" s="17" t="str">
        <f>IFERROR(INDEX('[1]Master Project Code List'!$C$4:$C$1204,$A539),"")</f>
        <v>NJAA</v>
      </c>
    </row>
    <row r="540" spans="1:5" hidden="1" outlineLevel="1">
      <c r="A540" s="2">
        <v>539</v>
      </c>
      <c r="B540" s="17" t="str">
        <f>IFERROR(INDEX('[1]Master Project Code List'!$A$4:$A$1204,$A540),"")</f>
        <v>B2517100</v>
      </c>
      <c r="C540" s="17" t="str">
        <f>IFERROR(INDEX('[1]Master Project Code List'!$B$4:$B$1204,$A540),"")</f>
        <v xml:space="preserve">N001: 5 Northcourt Avenue, Reading, RG2 7HE </v>
      </c>
      <c r="D540" s="17" t="str">
        <f>IFERROR(INDEX('[1]Master Project Code List'!$A$4:$A$1204,$A540),"")</f>
        <v>B2517100</v>
      </c>
      <c r="E540" s="17" t="str">
        <f>IFERROR(INDEX('[1]Master Project Code List'!$C$4:$C$1204,$A540),"")</f>
        <v>BAFQ</v>
      </c>
    </row>
    <row r="541" spans="1:5" hidden="1" outlineLevel="1">
      <c r="A541" s="2">
        <v>540</v>
      </c>
      <c r="B541" s="17" t="str">
        <f>IFERROR(INDEX('[1]Master Project Code List'!$A$4:$A$1204,$A541),"")</f>
        <v>UPP5</v>
      </c>
      <c r="C541" s="17" t="str">
        <f>IFERROR(INDEX('[1]Master Project Code List'!$B$4:$B$1204,$A541),"")</f>
        <v>N002:UOR to UPP (1) Long Lease Northcourt House, 12 Northcourt Avenue, Reading (RG2 7HA).</v>
      </c>
      <c r="D541" s="17" t="str">
        <f>IFERROR(INDEX('[1]Master Project Code List'!$A$4:$A$1204,$A541),"")</f>
        <v>UPP5</v>
      </c>
      <c r="E541" s="17" t="str">
        <f>IFERROR(INDEX('[1]Master Project Code List'!$C$4:$C$1204,$A541),"")</f>
        <v>NJAA</v>
      </c>
    </row>
    <row r="542" spans="1:5" hidden="1" outlineLevel="1">
      <c r="A542" s="2">
        <v>541</v>
      </c>
      <c r="B542" s="17" t="str">
        <f>IFERROR(INDEX('[1]Master Project Code List'!$A$4:$A$1204,$A542),"")</f>
        <v>UPP6</v>
      </c>
      <c r="C542" s="17" t="str">
        <f>IFERROR(INDEX('[1]Master Project Code List'!$B$4:$B$1204,$A542),"")</f>
        <v>N002:UPP (1) to UOR Underlease Northcourt House, 12 Northcourt Avenue, Reading (RG2 7HA).</v>
      </c>
      <c r="D542" s="17" t="str">
        <f>IFERROR(INDEX('[1]Master Project Code List'!$A$4:$A$1204,$A542),"")</f>
        <v>UPP6</v>
      </c>
      <c r="E542" s="17" t="str">
        <f>IFERROR(INDEX('[1]Master Project Code List'!$C$4:$C$1204,$A542),"")</f>
        <v>NJAA</v>
      </c>
    </row>
    <row r="543" spans="1:5" hidden="1" outlineLevel="1">
      <c r="A543" s="2">
        <v>542</v>
      </c>
      <c r="B543" s="17" t="str">
        <f>IFERROR(INDEX('[1]Master Project Code List'!$A$4:$A$1204,$A543),"")</f>
        <v>B3400310</v>
      </c>
      <c r="C543" s="17" t="str">
        <f>IFERROR(INDEX('[1]Master Project Code List'!$B$4:$B$1204,$A543),"")</f>
        <v>N003: 12a Northcourt Avenue, Reading, RG2 7HE</v>
      </c>
      <c r="D543" s="17" t="str">
        <f>IFERROR(INDEX('[1]Master Project Code List'!$A$4:$A$1204,$A543),"")</f>
        <v>B3400310</v>
      </c>
      <c r="E543" s="17" t="str">
        <f>IFERROR(INDEX('[1]Master Project Code List'!$C$4:$C$1204,$A543),"")</f>
        <v>XRET</v>
      </c>
    </row>
    <row r="544" spans="1:5" hidden="1" outlineLevel="1">
      <c r="A544" s="2">
        <v>543</v>
      </c>
      <c r="B544" s="17" t="str">
        <f>IFERROR(INDEX('[1]Master Project Code List'!$A$4:$A$1204,$A544),"")</f>
        <v>B3400320</v>
      </c>
      <c r="C544" s="17" t="str">
        <f>IFERROR(INDEX('[1]Master Project Code List'!$B$4:$B$1204,$A544),"")</f>
        <v>N004: 12b Northcourt Avenue, Reading, RG2 7HE</v>
      </c>
      <c r="D544" s="17" t="str">
        <f>IFERROR(INDEX('[1]Master Project Code List'!$A$4:$A$1204,$A544),"")</f>
        <v>B3400320</v>
      </c>
      <c r="E544" s="17" t="str">
        <f>IFERROR(INDEX('[1]Master Project Code List'!$C$4:$C$1204,$A544),"")</f>
        <v>XRET</v>
      </c>
    </row>
    <row r="545" spans="1:5" hidden="1" outlineLevel="1">
      <c r="A545" s="2">
        <v>544</v>
      </c>
      <c r="B545" s="17" t="str">
        <f>IFERROR(INDEX('[1]Master Project Code List'!$A$4:$A$1204,$A545),"")</f>
        <v>UPP7</v>
      </c>
      <c r="C545" s="17" t="str">
        <f>IFERROR(INDEX('[1]Master Project Code List'!$B$4:$B$1204,$A545),"")</f>
        <v>N005:UOR to UPP (1) Long Lease 14 Northcourt Avenue,</v>
      </c>
      <c r="D545" s="17" t="str">
        <f>IFERROR(INDEX('[1]Master Project Code List'!$A$4:$A$1204,$A545),"")</f>
        <v>UPP7</v>
      </c>
      <c r="E545" s="17" t="str">
        <f>IFERROR(INDEX('[1]Master Project Code List'!$C$4:$C$1204,$A545),"")</f>
        <v>NJAA</v>
      </c>
    </row>
    <row r="546" spans="1:5" hidden="1" outlineLevel="1">
      <c r="A546" s="2">
        <v>545</v>
      </c>
      <c r="B546" s="17" t="str">
        <f>IFERROR(INDEX('[1]Master Project Code List'!$A$4:$A$1204,$A546),"")</f>
        <v>UPP8</v>
      </c>
      <c r="C546" s="17" t="str">
        <f>IFERROR(INDEX('[1]Master Project Code List'!$B$4:$B$1204,$A546),"")</f>
        <v>N005:UPP (1) to UOR Underlease 14 Northcourt Avenue,</v>
      </c>
      <c r="D546" s="17" t="str">
        <f>IFERROR(INDEX('[1]Master Project Code List'!$A$4:$A$1204,$A546),"")</f>
        <v>UPP8</v>
      </c>
      <c r="E546" s="17" t="str">
        <f>IFERROR(INDEX('[1]Master Project Code List'!$C$4:$C$1204,$A546),"")</f>
        <v>NJAA</v>
      </c>
    </row>
    <row r="547" spans="1:5" hidden="1" outlineLevel="1">
      <c r="A547" s="2">
        <v>546</v>
      </c>
      <c r="B547" s="17" t="str">
        <f>IFERROR(INDEX('[1]Master Project Code List'!$A$4:$A$1204,$A547),"")</f>
        <v>UPP9</v>
      </c>
      <c r="C547" s="17" t="str">
        <f>IFERROR(INDEX('[1]Master Project Code List'!$B$4:$B$1204,$A547),"")</f>
        <v>N006:UOR to UPP (1) Long Lease 16 Northcourt Avenue</v>
      </c>
      <c r="D547" s="17" t="str">
        <f>IFERROR(INDEX('[1]Master Project Code List'!$A$4:$A$1204,$A547),"")</f>
        <v>UPP9</v>
      </c>
      <c r="E547" s="17" t="str">
        <f>IFERROR(INDEX('[1]Master Project Code List'!$C$4:$C$1204,$A547),"")</f>
        <v>NJAA</v>
      </c>
    </row>
    <row r="548" spans="1:5" hidden="1" outlineLevel="1">
      <c r="A548" s="2">
        <v>547</v>
      </c>
      <c r="B548" s="17" t="str">
        <f>IFERROR(INDEX('[1]Master Project Code List'!$A$4:$A$1204,$A548),"")</f>
        <v>UPP10</v>
      </c>
      <c r="C548" s="17" t="str">
        <f>IFERROR(INDEX('[1]Master Project Code List'!$B$4:$B$1204,$A548),"")</f>
        <v>N006:UPP (1) to UOR Underlease 16 Northcourt Avenue</v>
      </c>
      <c r="D548" s="17" t="str">
        <f>IFERROR(INDEX('[1]Master Project Code List'!$A$4:$A$1204,$A548),"")</f>
        <v>UPP10</v>
      </c>
      <c r="E548" s="17" t="str">
        <f>IFERROR(INDEX('[1]Master Project Code List'!$C$4:$C$1204,$A548),"")</f>
        <v>NJAA</v>
      </c>
    </row>
    <row r="549" spans="1:5" hidden="1" outlineLevel="1">
      <c r="A549" s="2">
        <v>548</v>
      </c>
      <c r="B549" s="17" t="str">
        <f>IFERROR(INDEX('[1]Master Project Code List'!$A$4:$A$1204,$A549),"")</f>
        <v>UPP11</v>
      </c>
      <c r="C549" s="17" t="str">
        <f>IFERROR(INDEX('[1]Master Project Code List'!$B$4:$B$1204,$A549),"")</f>
        <v>N007:UOR to UPP (1) Long Lease 18 Northcourt Avenue</v>
      </c>
      <c r="D549" s="17" t="str">
        <f>IFERROR(INDEX('[1]Master Project Code List'!$A$4:$A$1204,$A549),"")</f>
        <v>UPP11</v>
      </c>
      <c r="E549" s="17" t="str">
        <f>IFERROR(INDEX('[1]Master Project Code List'!$C$4:$C$1204,$A549),"")</f>
        <v>NJAA</v>
      </c>
    </row>
    <row r="550" spans="1:5" hidden="1" outlineLevel="1">
      <c r="A550" s="2">
        <v>549</v>
      </c>
      <c r="B550" s="17" t="str">
        <f>IFERROR(INDEX('[1]Master Project Code List'!$A$4:$A$1204,$A550),"")</f>
        <v>UPP12</v>
      </c>
      <c r="C550" s="17" t="str">
        <f>IFERROR(INDEX('[1]Master Project Code List'!$B$4:$B$1204,$A550),"")</f>
        <v>N007:UPP (1) to UOR Underlease 18 Northcourt Avenue</v>
      </c>
      <c r="D550" s="17" t="str">
        <f>IFERROR(INDEX('[1]Master Project Code List'!$A$4:$A$1204,$A550),"")</f>
        <v>UPP12</v>
      </c>
      <c r="E550" s="17" t="str">
        <f>IFERROR(INDEX('[1]Master Project Code List'!$C$4:$C$1204,$A550),"")</f>
        <v>NJAA</v>
      </c>
    </row>
    <row r="551" spans="1:5" hidden="1" outlineLevel="1">
      <c r="A551" s="2">
        <v>550</v>
      </c>
      <c r="B551" s="17" t="str">
        <f>IFERROR(INDEX('[1]Master Project Code List'!$A$4:$A$1204,$A551),"")</f>
        <v>B3400330</v>
      </c>
      <c r="C551" s="17" t="str">
        <f>IFERROR(INDEX('[1]Master Project Code List'!$B$4:$B$1204,$A551),"")</f>
        <v>N008: 22 Northcourt Avenue (Landlord), Reading, RG2 7HE</v>
      </c>
      <c r="D551" s="17" t="str">
        <f>IFERROR(INDEX('[1]Master Project Code List'!$A$4:$A$1204,$A551),"")</f>
        <v>B3400330</v>
      </c>
      <c r="E551" s="17" t="str">
        <f>IFERROR(INDEX('[1]Master Project Code List'!$C$4:$C$1204,$A551),"")</f>
        <v>XRET</v>
      </c>
    </row>
    <row r="552" spans="1:5" hidden="1" outlineLevel="1">
      <c r="A552" s="2">
        <v>552</v>
      </c>
      <c r="B552" s="17" t="str">
        <f>IFERROR(INDEX('[1]Master Project Code List'!$A$4:$A$1204,$A552),"")</f>
        <v>B3400332</v>
      </c>
      <c r="C552" s="17" t="str">
        <f>IFERROR(INDEX('[1]Master Project Code List'!$B$4:$B$1204,$A552),"")</f>
        <v>N008: Flat 2 (First Floor), 22 Northcourt Avenue, Reading, RG2 7HE</v>
      </c>
      <c r="D552" s="17" t="str">
        <f>IFERROR(INDEX('[1]Master Project Code List'!$A$4:$A$1204,$A552),"")</f>
        <v>B3400332</v>
      </c>
      <c r="E552" s="17" t="str">
        <f>IFERROR(INDEX('[1]Master Project Code List'!$C$4:$C$1204,$A552),"")</f>
        <v>XRET</v>
      </c>
    </row>
    <row r="553" spans="1:5" hidden="1" outlineLevel="1">
      <c r="A553" s="2">
        <v>554</v>
      </c>
      <c r="B553" s="17" t="str">
        <f>IFERROR(INDEX('[1]Master Project Code List'!$A$4:$A$1204,$A553),"")</f>
        <v>UPP14</v>
      </c>
      <c r="C553" s="17" t="str">
        <f>IFERROR(INDEX('[1]Master Project Code List'!$B$4:$B$1204,$A553),"")</f>
        <v>N009:UPP (1) to UOR Underlease Creighton Court, Northcourt Avenue, Reading (RG2 7EY).</v>
      </c>
      <c r="D553" s="17" t="str">
        <f>IFERROR(INDEX('[1]Master Project Code List'!$A$4:$A$1204,$A553),"")</f>
        <v>UPP14</v>
      </c>
      <c r="E553" s="17" t="str">
        <f>IFERROR(INDEX('[1]Master Project Code List'!$C$4:$C$1204,$A553),"")</f>
        <v>NJAA</v>
      </c>
    </row>
    <row r="554" spans="1:5" hidden="1" outlineLevel="1">
      <c r="A554" s="2">
        <v>555</v>
      </c>
      <c r="B554" s="17" t="str">
        <f>IFERROR(INDEX('[1]Master Project Code List'!$A$4:$A$1204,$A554),"")</f>
        <v>UPP15</v>
      </c>
      <c r="C554" s="17" t="str">
        <f>IFERROR(INDEX('[1]Master Project Code List'!$B$4:$B$1204,$A554),"")</f>
        <v>N010:UOR to UPP (1) Long Lease Benyon Hall, Sherfield Drive Reading (RG2 7EF).</v>
      </c>
      <c r="D554" s="17" t="str">
        <f>IFERROR(INDEX('[1]Master Project Code List'!$A$4:$A$1204,$A554),"")</f>
        <v>UPP15</v>
      </c>
      <c r="E554" s="17" t="str">
        <f>IFERROR(INDEX('[1]Master Project Code List'!$C$4:$C$1204,$A554),"")</f>
        <v>NJAA</v>
      </c>
    </row>
    <row r="555" spans="1:5" hidden="1" outlineLevel="1">
      <c r="A555" s="2">
        <v>556</v>
      </c>
      <c r="B555" s="17" t="str">
        <f>IFERROR(INDEX('[1]Master Project Code List'!$A$4:$A$1204,$A555),"")</f>
        <v>UPP16</v>
      </c>
      <c r="C555" s="17" t="str">
        <f>IFERROR(INDEX('[1]Master Project Code List'!$B$4:$B$1204,$A555),"")</f>
        <v>N010:UPP (1) to UOR Underlease Benyon Hall, Sherfield Drive Reading (RG2 7EF).</v>
      </c>
      <c r="D555" s="17" t="str">
        <f>IFERROR(INDEX('[1]Master Project Code List'!$A$4:$A$1204,$A555),"")</f>
        <v>UPP16</v>
      </c>
      <c r="E555" s="17" t="str">
        <f>IFERROR(INDEX('[1]Master Project Code List'!$C$4:$C$1204,$A555),"")</f>
        <v>NJAA</v>
      </c>
    </row>
    <row r="556" spans="1:5" hidden="1" outlineLevel="1">
      <c r="A556" s="2">
        <v>557</v>
      </c>
      <c r="B556" s="17" t="str">
        <f>IFERROR(INDEX('[1]Master Project Code List'!$A$4:$A$1204,$A556),"")</f>
        <v>UPP17</v>
      </c>
      <c r="C556" s="17" t="str">
        <f>IFERROR(INDEX('[1]Master Project Code List'!$B$4:$B$1204,$A556),"")</f>
        <v>N011:UOR to UPP (1) Long Lease East Block, Sherfield Hall Sherfield Close, Reading.</v>
      </c>
      <c r="D556" s="17" t="str">
        <f>IFERROR(INDEX('[1]Master Project Code List'!$A$4:$A$1204,$A556),"")</f>
        <v>UPP17</v>
      </c>
      <c r="E556" s="17" t="str">
        <f>IFERROR(INDEX('[1]Master Project Code List'!$C$4:$C$1204,$A556),"")</f>
        <v>NJAA</v>
      </c>
    </row>
    <row r="557" spans="1:5" hidden="1" outlineLevel="1">
      <c r="A557" s="2">
        <v>558</v>
      </c>
      <c r="B557" s="17" t="str">
        <f>IFERROR(INDEX('[1]Master Project Code List'!$A$4:$A$1204,$A557),"")</f>
        <v>UPP18</v>
      </c>
      <c r="C557" s="17" t="str">
        <f>IFERROR(INDEX('[1]Master Project Code List'!$B$4:$B$1204,$A557),"")</f>
        <v>N011:UPP (1) to UOR Underlease East Block, Sherfield Hall Sherfield Close, Reading.</v>
      </c>
      <c r="D557" s="17" t="str">
        <f>IFERROR(INDEX('[1]Master Project Code List'!$A$4:$A$1204,$A557),"")</f>
        <v>UPP18</v>
      </c>
      <c r="E557" s="17" t="str">
        <f>IFERROR(INDEX('[1]Master Project Code List'!$C$4:$C$1204,$A557),"")</f>
        <v>NJAA</v>
      </c>
    </row>
    <row r="558" spans="1:5" hidden="1" outlineLevel="1">
      <c r="A558" s="2">
        <v>559</v>
      </c>
      <c r="B558" s="17" t="str">
        <f>IFERROR(INDEX('[1]Master Project Code List'!$A$4:$A$1204,$A558),"")</f>
        <v>UPP19</v>
      </c>
      <c r="C558" s="17" t="str">
        <f>IFERROR(INDEX('[1]Master Project Code List'!$B$4:$B$1204,$A558),"")</f>
        <v>N011:UOR to UPP (1) Long Lease North Block, Sherfield Hall Sherfield Close, Reading (RG2 7EY).</v>
      </c>
      <c r="D558" s="17" t="str">
        <f>IFERROR(INDEX('[1]Master Project Code List'!$A$4:$A$1204,$A558),"")</f>
        <v>UPP19</v>
      </c>
      <c r="E558" s="17" t="str">
        <f>IFERROR(INDEX('[1]Master Project Code List'!$C$4:$C$1204,$A558),"")</f>
        <v>NJAA</v>
      </c>
    </row>
    <row r="559" spans="1:5" hidden="1" outlineLevel="1">
      <c r="A559" s="2">
        <v>560</v>
      </c>
      <c r="B559" s="17" t="str">
        <f>IFERROR(INDEX('[1]Master Project Code List'!$A$4:$A$1204,$A559),"")</f>
        <v>UPP20</v>
      </c>
      <c r="C559" s="17" t="str">
        <f>IFERROR(INDEX('[1]Master Project Code List'!$B$4:$B$1204,$A559),"")</f>
        <v>N011:UPP (1) to UOR Underlease North Block, Sherfield Hall Sherfield Close, Reading (RG2 7EY).</v>
      </c>
      <c r="D559" s="17" t="str">
        <f>IFERROR(INDEX('[1]Master Project Code List'!$A$4:$A$1204,$A559),"")</f>
        <v>UPP20</v>
      </c>
      <c r="E559" s="17" t="str">
        <f>IFERROR(INDEX('[1]Master Project Code List'!$C$4:$C$1204,$A559),"")</f>
        <v>NJAA</v>
      </c>
    </row>
    <row r="560" spans="1:5" hidden="1" outlineLevel="1">
      <c r="A560" s="2">
        <v>561</v>
      </c>
      <c r="B560" s="17" t="str">
        <f>IFERROR(INDEX('[1]Master Project Code List'!$A$4:$A$1204,$A560),"")</f>
        <v>UPP21</v>
      </c>
      <c r="C560" s="17" t="str">
        <f>IFERROR(INDEX('[1]Master Project Code List'!$B$4:$B$1204,$A560),"")</f>
        <v>N011:UOR to UPP (1) Long Lease West Block, Sherfield Hall, Sherfield Close, Reading (RG2 7EY).</v>
      </c>
      <c r="D560" s="17" t="str">
        <f>IFERROR(INDEX('[1]Master Project Code List'!$A$4:$A$1204,$A560),"")</f>
        <v>UPP21</v>
      </c>
      <c r="E560" s="17" t="str">
        <f>IFERROR(INDEX('[1]Master Project Code List'!$C$4:$C$1204,$A560),"")</f>
        <v>NJAA</v>
      </c>
    </row>
    <row r="561" spans="1:5" hidden="1" outlineLevel="1">
      <c r="A561" s="2">
        <v>562</v>
      </c>
      <c r="B561" s="17" t="str">
        <f>IFERROR(INDEX('[1]Master Project Code List'!$A$4:$A$1204,$A561),"")</f>
        <v>UPP22</v>
      </c>
      <c r="C561" s="17" t="str">
        <f>IFERROR(INDEX('[1]Master Project Code List'!$B$4:$B$1204,$A561),"")</f>
        <v>N011:UPP (1) to UOR Underlease West Block, Sherfield Hall, Sherfield Close, Reading (RG2 7EY).</v>
      </c>
      <c r="D561" s="17" t="str">
        <f>IFERROR(INDEX('[1]Master Project Code List'!$A$4:$A$1204,$A561),"")</f>
        <v>UPP22</v>
      </c>
      <c r="E561" s="17" t="str">
        <f>IFERROR(INDEX('[1]Master Project Code List'!$C$4:$C$1204,$A561),"")</f>
        <v>NJAA</v>
      </c>
    </row>
    <row r="562" spans="1:5" hidden="1" outlineLevel="1">
      <c r="A562" s="2">
        <v>563</v>
      </c>
      <c r="B562" s="17" t="str">
        <f>IFERROR(INDEX('[1]Master Project Code List'!$A$4:$A$1204,$A562),"")</f>
        <v>UPP23</v>
      </c>
      <c r="C562" s="17" t="str">
        <f>IFERROR(INDEX('[1]Master Project Code List'!$B$4:$B$1204,$A562),"")</f>
        <v>N012:UOR to UPP (1) Long Lease St Patrick's Hall, Pearson Court and Wardens House, Northcourt Avenue, Reading (RG2 7HB).</v>
      </c>
      <c r="D562" s="17" t="str">
        <f>IFERROR(INDEX('[1]Master Project Code List'!$A$4:$A$1204,$A562),"")</f>
        <v>UPP23</v>
      </c>
      <c r="E562" s="17" t="str">
        <f>IFERROR(INDEX('[1]Master Project Code List'!$C$4:$C$1204,$A562),"")</f>
        <v>NJAA</v>
      </c>
    </row>
    <row r="563" spans="1:5" hidden="1" outlineLevel="1">
      <c r="A563" s="2">
        <v>564</v>
      </c>
      <c r="B563" s="17" t="str">
        <f>IFERROR(INDEX('[1]Master Project Code List'!$A$4:$A$1204,$A563),"")</f>
        <v>UPP24</v>
      </c>
      <c r="C563" s="17" t="str">
        <f>IFERROR(INDEX('[1]Master Project Code List'!$B$4:$B$1204,$A563),"")</f>
        <v>N012:UPP (1) to UOR Underlease St Patrick's Hall, Pearson Court and Wardens House, Northcourt Avenue, Reading (RG2 7HB).</v>
      </c>
      <c r="D563" s="17" t="str">
        <f>IFERROR(INDEX('[1]Master Project Code List'!$A$4:$A$1204,$A563),"")</f>
        <v>UPP24</v>
      </c>
      <c r="E563" s="17" t="str">
        <f>IFERROR(INDEX('[1]Master Project Code List'!$C$4:$C$1204,$A563),"")</f>
        <v>NJAA</v>
      </c>
    </row>
    <row r="564" spans="1:5" hidden="1" outlineLevel="1">
      <c r="A564" s="2">
        <v>565</v>
      </c>
      <c r="B564" s="17" t="str">
        <f>IFERROR(INDEX('[1]Master Project Code List'!$A$4:$A$1204,$A564),"")</f>
        <v>UPP25</v>
      </c>
      <c r="C564" s="17" t="str">
        <f>IFERROR(INDEX('[1]Master Project Code List'!$B$4:$B$1204,$A564),"")</f>
        <v>N013:UOR to UPP (1) Long Lease St Patricks Hall, New Court, Northcourt Avenue, Reading (RG2 7HB).</v>
      </c>
      <c r="D564" s="17" t="str">
        <f>IFERROR(INDEX('[1]Master Project Code List'!$A$4:$A$1204,$A564),"")</f>
        <v>UPP25</v>
      </c>
      <c r="E564" s="17" t="str">
        <f>IFERROR(INDEX('[1]Master Project Code List'!$C$4:$C$1204,$A564),"")</f>
        <v>NJAA</v>
      </c>
    </row>
    <row r="565" spans="1:5" hidden="1" outlineLevel="1">
      <c r="A565" s="2">
        <v>566</v>
      </c>
      <c r="B565" s="17" t="str">
        <f>IFERROR(INDEX('[1]Master Project Code List'!$A$4:$A$1204,$A565),"")</f>
        <v>UPP26</v>
      </c>
      <c r="C565" s="17" t="str">
        <f>IFERROR(INDEX('[1]Master Project Code List'!$B$4:$B$1204,$A565),"")</f>
        <v>N013:UPP (1) to UOR Underlease St Patricks Hall, New Court, Northcourt Avenue, Reading (RG2 7HB).</v>
      </c>
      <c r="D565" s="17" t="str">
        <f>IFERROR(INDEX('[1]Master Project Code List'!$A$4:$A$1204,$A565),"")</f>
        <v>UPP26</v>
      </c>
      <c r="E565" s="17" t="str">
        <f>IFERROR(INDEX('[1]Master Project Code List'!$C$4:$C$1204,$A565),"")</f>
        <v>NJAA</v>
      </c>
    </row>
    <row r="566" spans="1:5" hidden="1" outlineLevel="1">
      <c r="A566" s="2">
        <v>567</v>
      </c>
      <c r="B566" s="17" t="str">
        <f>IFERROR(INDEX('[1]Master Project Code List'!$A$4:$A$1204,$A566),"")</f>
        <v>B2507805</v>
      </c>
      <c r="C566" s="17" t="str">
        <f>IFERROR(INDEX('[1]Master Project Code List'!$B$4:$B$1204,$A566),"")</f>
        <v>N015: Dental Centre, 9 Northcourt Avenue, Reading, RG2 7HE</v>
      </c>
      <c r="D566" s="17" t="str">
        <f>IFERROR(INDEX('[1]Master Project Code List'!$A$4:$A$1204,$A566),"")</f>
        <v>B2507805</v>
      </c>
      <c r="E566" s="17" t="str">
        <f>IFERROR(INDEX('[1]Master Project Code List'!$C$4:$C$1204,$A566),"")</f>
        <v>BAFQ</v>
      </c>
    </row>
    <row r="567" spans="1:5" hidden="1" outlineLevel="1">
      <c r="A567" s="2">
        <v>568</v>
      </c>
      <c r="B567" s="17" t="str">
        <f>IFERROR(INDEX('[1]Master Project Code List'!$A$4:$A$1204,$A567),"")</f>
        <v>B2507804</v>
      </c>
      <c r="C567" s="17" t="str">
        <f>IFERROR(INDEX('[1]Master Project Code List'!$B$4:$B$1204,$A567),"")</f>
        <v>N015: University Health Centre, 9 Northcourt Avenue, Reading, RG2 7HE</v>
      </c>
      <c r="D567" s="17" t="str">
        <f>IFERROR(INDEX('[1]Master Project Code List'!$A$4:$A$1204,$A567),"")</f>
        <v>B2507804</v>
      </c>
      <c r="E567" s="17" t="str">
        <f>IFERROR(INDEX('[1]Master Project Code List'!$C$4:$C$1204,$A567),"")</f>
        <v>BAFQ</v>
      </c>
    </row>
    <row r="568" spans="1:5" hidden="1" outlineLevel="1">
      <c r="A568" s="2">
        <v>569</v>
      </c>
      <c r="B568" s="17" t="str">
        <f>IFERROR(INDEX('[1]Master Project Code List'!$A$4:$A$1204,$A568),"")</f>
        <v>B2507803</v>
      </c>
      <c r="C568" s="17" t="str">
        <f>IFERROR(INDEX('[1]Master Project Code List'!$B$4:$B$1204,$A568),"")</f>
        <v>N015: Dental Centre, 9 Northcourt Avenue, Reading, RG2 7HE - Tenants Internal Repairs Costs to be recharged</v>
      </c>
      <c r="D568" s="17" t="str">
        <f>IFERROR(INDEX('[1]Master Project Code List'!$A$4:$A$1204,$A568),"")</f>
        <v>B2507803</v>
      </c>
      <c r="E568" s="17" t="str">
        <f>IFERROR(INDEX('[1]Master Project Code List'!$C$4:$C$1204,$A568),"")</f>
        <v>NJEX</v>
      </c>
    </row>
    <row r="569" spans="1:5" hidden="1" outlineLevel="1">
      <c r="A569" s="2">
        <v>570</v>
      </c>
      <c r="B569" s="17" t="str">
        <f>IFERROR(INDEX('[1]Master Project Code List'!$A$4:$A$1204,$A569),"")</f>
        <v>B2507802</v>
      </c>
      <c r="C569" s="17" t="str">
        <f>IFERROR(INDEX('[1]Master Project Code List'!$B$4:$B$1204,$A569),"")</f>
        <v>N015: Health Centre, 9 Northcourt Avenue, Reading, RG2 7HE - Tenants Internal Repairs Costs to be recharged</v>
      </c>
      <c r="D569" s="17" t="str">
        <f>IFERROR(INDEX('[1]Master Project Code List'!$A$4:$A$1204,$A569),"")</f>
        <v>B2507802</v>
      </c>
      <c r="E569" s="17" t="str">
        <f>IFERROR(INDEX('[1]Master Project Code List'!$C$4:$C$1204,$A569),"")</f>
        <v>NJEX</v>
      </c>
    </row>
    <row r="570" spans="1:5" hidden="1" outlineLevel="1">
      <c r="A570" s="2">
        <v>571</v>
      </c>
      <c r="B570" s="17" t="str">
        <f>IFERROR(INDEX('[1]Master Project Code List'!$A$4:$A$1204,$A570),"")</f>
        <v>B2507806</v>
      </c>
      <c r="C570" s="17" t="str">
        <f>IFERROR(INDEX('[1]Master Project Code List'!$B$4:$B$1204,$A570),"")</f>
        <v>N015: Health and Dental Centre, 9 Northcourt Avenue, Reading, RG2 7HE - SERVICE CHARGE COSTS ONLY</v>
      </c>
      <c r="D570" s="17" t="str">
        <f>IFERROR(INDEX('[1]Master Project Code List'!$A$4:$A$1204,$A570),"")</f>
        <v>B2507806</v>
      </c>
      <c r="E570" s="17" t="str">
        <f>IFERROR(INDEX('[1]Master Project Code List'!$C$4:$C$1204,$A570),"")</f>
        <v>NJEX</v>
      </c>
    </row>
    <row r="571" spans="1:5" hidden="1" outlineLevel="1">
      <c r="A571" s="2">
        <v>572</v>
      </c>
      <c r="B571" s="17" t="str">
        <f>IFERROR(INDEX('[1]Master Project Code List'!$A$4:$A$1204,$A571),"")</f>
        <v>B2507801</v>
      </c>
      <c r="C571" s="17" t="str">
        <f>IFERROR(INDEX('[1]Master Project Code List'!$B$4:$B$1204,$A571),"")</f>
        <v>N015: University Health Centre (Landlord), 9 Northcourt Avenue, Reading, RG2 7HE</v>
      </c>
      <c r="D571" s="17" t="str">
        <f>IFERROR(INDEX('[1]Master Project Code List'!$A$4:$A$1204,$A571),"")</f>
        <v>B2507801</v>
      </c>
      <c r="E571" s="17" t="str">
        <f>IFERROR(INDEX('[1]Master Project Code List'!$C$4:$C$1204,$A571),"")</f>
        <v>BAFQ</v>
      </c>
    </row>
    <row r="572" spans="1:5" hidden="1" outlineLevel="1">
      <c r="A572" s="2">
        <v>573</v>
      </c>
      <c r="B572" s="17" t="str">
        <f>IFERROR(INDEX('[1]Master Project Code List'!$A$4:$A$1204,$A572),"")</f>
        <v>B3125900</v>
      </c>
      <c r="C572" s="17" t="str">
        <f>IFERROR(INDEX('[1]Master Project Code List'!$B$4:$B$1204,$A572),"")</f>
        <v>N018: 7 Northcourt Avenue, Reading, RG2 7HE</v>
      </c>
      <c r="D572" s="17" t="str">
        <f>IFERROR(INDEX('[1]Master Project Code List'!$A$4:$A$1204,$A572),"")</f>
        <v>B3125900</v>
      </c>
      <c r="E572" s="17" t="str">
        <f>IFERROR(INDEX('[1]Master Project Code List'!$C$4:$C$1204,$A572),"")</f>
        <v>BAFQ</v>
      </c>
    </row>
    <row r="573" spans="1:5" hidden="1" outlineLevel="1">
      <c r="A573" s="2">
        <v>574</v>
      </c>
      <c r="B573" s="17" t="str">
        <f>IFERROR(INDEX('[1]Master Project Code List'!$A$4:$A$1204,$A573),"")</f>
        <v>B3400360</v>
      </c>
      <c r="C573" s="17" t="str">
        <f>IFERROR(INDEX('[1]Master Project Code List'!$B$4:$B$1204,$A573),"")</f>
        <v>N020: 1 Sherfield Drive, Reading, RG2 7EX</v>
      </c>
      <c r="D573" s="17" t="str">
        <f>IFERROR(INDEX('[1]Master Project Code List'!$A$4:$A$1204,$A573),"")</f>
        <v>B3400360</v>
      </c>
      <c r="E573" s="17" t="str">
        <f>IFERROR(INDEX('[1]Master Project Code List'!$C$4:$C$1204,$A573),"")</f>
        <v>XRET</v>
      </c>
    </row>
    <row r="574" spans="1:5" hidden="1" outlineLevel="1">
      <c r="A574" s="2">
        <v>575</v>
      </c>
      <c r="B574" s="17" t="str">
        <f>IFERROR(INDEX('[1]Master Project Code List'!$A$4:$A$1204,$A574),"")</f>
        <v>B3400370</v>
      </c>
      <c r="C574" s="17" t="str">
        <f>IFERROR(INDEX('[1]Master Project Code List'!$B$4:$B$1204,$A574),"")</f>
        <v>N021: 2 Sherfield Drive, Earley, Reading, Berkshire, RG2 7EX</v>
      </c>
      <c r="D574" s="17" t="str">
        <f>IFERROR(INDEX('[1]Master Project Code List'!$A$4:$A$1204,$A574),"")</f>
        <v>B3400370</v>
      </c>
      <c r="E574" s="17" t="str">
        <f>IFERROR(INDEX('[1]Master Project Code List'!$C$4:$C$1204,$A574),"")</f>
        <v>XRET</v>
      </c>
    </row>
    <row r="575" spans="1:5" hidden="1" outlineLevel="1">
      <c r="A575" s="2">
        <v>576</v>
      </c>
      <c r="B575" s="17" t="str">
        <f>IFERROR(INDEX('[1]Master Project Code List'!$A$4:$A$1204,$A575),"")</f>
        <v>B3400380</v>
      </c>
      <c r="C575" s="17" t="str">
        <f>IFERROR(INDEX('[1]Master Project Code List'!$B$4:$B$1204,$A575),"")</f>
        <v>N022: 3 Sherfield Drive, Reading, RG2 7EX</v>
      </c>
      <c r="D575" s="17" t="str">
        <f>IFERROR(INDEX('[1]Master Project Code List'!$A$4:$A$1204,$A575),"")</f>
        <v>B3400380</v>
      </c>
      <c r="E575" s="17" t="str">
        <f>IFERROR(INDEX('[1]Master Project Code List'!$C$4:$C$1204,$A575),"")</f>
        <v>XRET</v>
      </c>
    </row>
    <row r="576" spans="1:5" hidden="1" outlineLevel="1">
      <c r="A576" s="2">
        <v>577</v>
      </c>
      <c r="B576" s="17" t="str">
        <f>IFERROR(INDEX('[1]Master Project Code List'!$A$4:$A$1204,$A576),"")</f>
        <v>B3400390</v>
      </c>
      <c r="C576" s="17" t="str">
        <f>IFERROR(INDEX('[1]Master Project Code List'!$B$4:$B$1204,$A576),"")</f>
        <v>N023: 4 Sherfield Drive, Reading, RG2 7EX</v>
      </c>
      <c r="D576" s="17" t="str">
        <f>IFERROR(INDEX('[1]Master Project Code List'!$A$4:$A$1204,$A576),"")</f>
        <v>B3400390</v>
      </c>
      <c r="E576" s="17" t="str">
        <f>IFERROR(INDEX('[1]Master Project Code List'!$C$4:$C$1204,$A576),"")</f>
        <v>XRET</v>
      </c>
    </row>
    <row r="577" spans="1:5" hidden="1" outlineLevel="1">
      <c r="A577" s="2">
        <v>578</v>
      </c>
      <c r="B577" s="17" t="str">
        <f>IFERROR(INDEX('[1]Master Project Code List'!$A$4:$A$1204,$A577),"")</f>
        <v>B3400349</v>
      </c>
      <c r="C577" s="17" t="str">
        <f>IFERROR(INDEX('[1]Master Project Code List'!$B$4:$B$1204,$A577),"")</f>
        <v>N800: Land adjacent to 4 Shinfield Road, Shinfield Road, Reading, RG2 7HA</v>
      </c>
      <c r="D577" s="17" t="str">
        <f>IFERROR(INDEX('[1]Master Project Code List'!$A$4:$A$1204,$A577),"")</f>
        <v>B3400349</v>
      </c>
      <c r="E577" s="17" t="str">
        <f>IFERROR(INDEX('[1]Master Project Code List'!$C$4:$C$1204,$A577),"")</f>
        <v>XRET</v>
      </c>
    </row>
    <row r="578" spans="1:5" hidden="1" outlineLevel="1">
      <c r="A578" s="2">
        <v>579</v>
      </c>
      <c r="B578" s="17" t="str">
        <f>IFERROR(INDEX('[1]Master Project Code List'!$A$4:$A$1204,$A578),"")</f>
        <v>B2512904</v>
      </c>
      <c r="C578" s="17" t="str">
        <f>IFERROR(INDEX('[1]Master Project Code List'!$B$4:$B$1204,$A578),"")</f>
        <v>N801: Strip of Land between 24 Northcourt Avenue and 26 Northcourt Avenue</v>
      </c>
      <c r="D578" s="17" t="str">
        <f>IFERROR(INDEX('[1]Master Project Code List'!$A$4:$A$1204,$A578),"")</f>
        <v>B2512904</v>
      </c>
      <c r="E578" s="17" t="str">
        <f>IFERROR(INDEX('[1]Master Project Code List'!$C$4:$C$1204,$A578),"")</f>
        <v>XRET</v>
      </c>
    </row>
    <row r="579" spans="1:5" hidden="1" outlineLevel="1">
      <c r="A579" s="2">
        <v>580</v>
      </c>
      <c r="B579" s="17" t="str">
        <f>IFERROR(INDEX('[1]Master Project Code List'!$A$4:$A$1204,$A579),"")</f>
        <v>B2512905</v>
      </c>
      <c r="C579" s="17" t="str">
        <f>IFERROR(INDEX('[1]Master Project Code List'!$B$4:$B$1204,$A579),"")</f>
        <v>N802: Retained Land at the rear of 8 Shinfield Road, Reading, RG2 7BW</v>
      </c>
      <c r="D579" s="17" t="str">
        <f>IFERROR(INDEX('[1]Master Project Code List'!$A$4:$A$1204,$A579),"")</f>
        <v>B2512905</v>
      </c>
      <c r="E579" s="17" t="str">
        <f>IFERROR(INDEX('[1]Master Project Code List'!$C$4:$C$1204,$A579),"")</f>
        <v>XRET</v>
      </c>
    </row>
    <row r="580" spans="1:5" hidden="1" outlineLevel="1">
      <c r="A580" s="2">
        <v>581</v>
      </c>
      <c r="B580" s="17" t="str">
        <f>IFERROR(INDEX('[1]Master Project Code List'!$A$4:$A$1204,$A580),"")</f>
        <v>B2512906</v>
      </c>
      <c r="C580" s="17" t="str">
        <f>IFERROR(INDEX('[1]Master Project Code List'!$B$4:$B$1204,$A580),"")</f>
        <v>N803: Retained Land at the rear of 5 and 7 Nortcourt Avenue, Reading, RG2 7HE</v>
      </c>
      <c r="D580" s="17" t="str">
        <f>IFERROR(INDEX('[1]Master Project Code List'!$A$4:$A$1204,$A580),"")</f>
        <v>B2512906</v>
      </c>
      <c r="E580" s="17" t="str">
        <f>IFERROR(INDEX('[1]Master Project Code List'!$C$4:$C$1204,$A580),"")</f>
        <v>XRET</v>
      </c>
    </row>
    <row r="581" spans="1:5" hidden="1" outlineLevel="1">
      <c r="A581" s="2">
        <v>582</v>
      </c>
      <c r="B581" s="17" t="str">
        <f>IFERROR(INDEX('[1]Master Project Code List'!$A$4:$A$1204,$A581),"")</f>
        <v>B2512907</v>
      </c>
      <c r="C581" s="17" t="str">
        <f>IFERROR(INDEX('[1]Master Project Code List'!$B$4:$B$1204,$A581),"")</f>
        <v>N804: Retained Land at the rear of 10 Shinfield Road, Reading, RG2 7BW</v>
      </c>
      <c r="D581" s="17" t="str">
        <f>IFERROR(INDEX('[1]Master Project Code List'!$A$4:$A$1204,$A581),"")</f>
        <v>B2512907</v>
      </c>
      <c r="E581" s="17" t="str">
        <f>IFERROR(INDEX('[1]Master Project Code List'!$C$4:$C$1204,$A581),"")</f>
        <v>XRET</v>
      </c>
    </row>
    <row r="582" spans="1:5" hidden="1" outlineLevel="1">
      <c r="A582" s="2">
        <v>583</v>
      </c>
      <c r="B582" s="17" t="str">
        <f>IFERROR(INDEX('[1]Master Project Code List'!$A$4:$A$1204,$A582),"")</f>
        <v>Y2200152</v>
      </c>
      <c r="C582" s="17" t="str">
        <f>IFERROR(INDEX('[1]Master Project Code List'!$B$4:$B$1204,$A582),"")</f>
        <v>NI - Interest on Interco</v>
      </c>
      <c r="D582" s="17" t="str">
        <f>IFERROR(INDEX('[1]Master Project Code List'!$A$4:$A$1204,$A582),"")</f>
        <v>Y2200152</v>
      </c>
      <c r="E582" s="17" t="str">
        <f>IFERROR(INDEX('[1]Master Project Code List'!$C$4:$C$1204,$A582),"")</f>
        <v>XNIR</v>
      </c>
    </row>
    <row r="583" spans="1:5" hidden="1" outlineLevel="1">
      <c r="A583" s="2">
        <v>584</v>
      </c>
      <c r="B583" s="17" t="str">
        <f>IFERROR(INDEX('[1]Master Project Code List'!$A$4:$A$1204,$A583),"")</f>
        <v>B2517200</v>
      </c>
      <c r="C583" s="17" t="str">
        <f>IFERROR(INDEX('[1]Master Project Code List'!$B$4:$B$1204,$A583),"")</f>
        <v>O002: Former Canoe &amp; Sailing Club, Dreadnough, Kenney Side, Earley, Reading</v>
      </c>
      <c r="D583" s="17" t="str">
        <f>IFERROR(INDEX('[1]Master Project Code List'!$A$4:$A$1204,$A583),"")</f>
        <v>B2517200</v>
      </c>
      <c r="E583" s="17" t="str">
        <f>IFERROR(INDEX('[1]Master Project Code List'!$C$4:$C$1204,$A583),"")</f>
        <v>BAFQ</v>
      </c>
    </row>
    <row r="584" spans="1:5" hidden="1" outlineLevel="1">
      <c r="A584" s="2">
        <v>585</v>
      </c>
      <c r="B584" s="17" t="str">
        <f>IFERROR(INDEX('[1]Master Project Code List'!$A$4:$A$1204,$A584),"")</f>
        <v>B2517301</v>
      </c>
      <c r="C584" s="17" t="str">
        <f>IFERROR(INDEX('[1]Master Project Code List'!$B$4:$B$1204,$A584),"")</f>
        <v>O003: (FBT)Willington Down Farm, Didcot, Oxfordshire, Willington Down Farm, Abingdon Road, Didcot, Oxfordshire, OX11 9BT</v>
      </c>
      <c r="D584" s="17" t="str">
        <f>IFERROR(INDEX('[1]Master Project Code List'!$A$4:$A$1204,$A584),"")</f>
        <v>B2517301</v>
      </c>
      <c r="E584" s="17" t="str">
        <f>IFERROR(INDEX('[1]Master Project Code List'!$C$4:$C$1204,$A584),"")</f>
        <v>BAFQ</v>
      </c>
    </row>
    <row r="585" spans="1:5" hidden="1" outlineLevel="1">
      <c r="A585" s="2">
        <v>586</v>
      </c>
      <c r="B585" s="17" t="str">
        <f>IFERROR(INDEX('[1]Master Project Code List'!$A$4:$A$1204,$A585),"")</f>
        <v>B2517300</v>
      </c>
      <c r="C585" s="17" t="str">
        <f>IFERROR(INDEX('[1]Master Project Code List'!$B$4:$B$1204,$A585),"")</f>
        <v>O003: Willington Down Farm (Landlord), Abingdon Road, Didcot, Oxfordshire, OX11 9BT</v>
      </c>
      <c r="D585" s="17" t="str">
        <f>IFERROR(INDEX('[1]Master Project Code List'!$A$4:$A$1204,$A585),"")</f>
        <v>B2517300</v>
      </c>
      <c r="E585" s="17" t="str">
        <f>IFERROR(INDEX('[1]Master Project Code List'!$C$4:$C$1204,$A585),"")</f>
        <v>BAFQ</v>
      </c>
    </row>
    <row r="586" spans="1:5" hidden="1" outlineLevel="1">
      <c r="A586" s="2">
        <v>587</v>
      </c>
      <c r="B586" s="17" t="str">
        <f>IFERROR(INDEX('[1]Master Project Code List'!$A$4:$A$1204,$A586),"")</f>
        <v>B3095800</v>
      </c>
      <c r="C586" s="17" t="str">
        <f>IFERROR(INDEX('[1]Master Project Code List'!$B$4:$B$1204,$A586),"")</f>
        <v>O004: Wokingham Waterside Centre, Thames Valley Park Drive, Earley, Reading, RG6 1PQ</v>
      </c>
      <c r="D586" s="17" t="str">
        <f>IFERROR(INDEX('[1]Master Project Code List'!$A$4:$A$1204,$A586),"")</f>
        <v>B3095800</v>
      </c>
      <c r="E586" s="17" t="str">
        <f>IFERROR(INDEX('[1]Master Project Code List'!$C$4:$C$1204,$A586),"")</f>
        <v>BAFQ</v>
      </c>
    </row>
    <row r="587" spans="1:5" hidden="1" outlineLevel="1">
      <c r="A587" s="2">
        <v>588</v>
      </c>
      <c r="B587" s="17" t="str">
        <f>IFERROR(INDEX('[1]Master Project Code List'!$A$4:$A$1204,$A587),"")</f>
        <v>B2517400</v>
      </c>
      <c r="C587" s="17" t="str">
        <f>IFERROR(INDEX('[1]Master Project Code List'!$B$4:$B$1204,$A587),"")</f>
        <v>O007: Willington Down Farmhouse, Willington Down Farm, Abingdon Road, Didcot, Oxfordshire, OX11 9BT</v>
      </c>
      <c r="D587" s="17" t="str">
        <f>IFERROR(INDEX('[1]Master Project Code List'!$A$4:$A$1204,$A587),"")</f>
        <v>B2517400</v>
      </c>
      <c r="E587" s="17" t="str">
        <f>IFERROR(INDEX('[1]Master Project Code List'!$C$4:$C$1204,$A587),"")</f>
        <v>BAFQ</v>
      </c>
    </row>
    <row r="588" spans="1:5" hidden="1" outlineLevel="1">
      <c r="A588" s="2">
        <v>589</v>
      </c>
      <c r="B588" s="17" t="str">
        <f>IFERROR(INDEX('[1]Master Project Code List'!$A$4:$A$1204,$A588),"")</f>
        <v>B2517500</v>
      </c>
      <c r="C588" s="17" t="str">
        <f>IFERROR(INDEX('[1]Master Project Code List'!$B$4:$B$1204,$A588),"")</f>
        <v>O008: Brick Cottage Willington Down Farm, Abingdon Road, Didcot, Oxfordshire, OX11 9BT</v>
      </c>
      <c r="D588" s="17" t="str">
        <f>IFERROR(INDEX('[1]Master Project Code List'!$A$4:$A$1204,$A588),"")</f>
        <v>B2517500</v>
      </c>
      <c r="E588" s="17" t="str">
        <f>IFERROR(INDEX('[1]Master Project Code List'!$C$4:$C$1204,$A588),"")</f>
        <v>BAFQ</v>
      </c>
    </row>
    <row r="589" spans="1:5" hidden="1" outlineLevel="1">
      <c r="A589" s="2">
        <v>590</v>
      </c>
      <c r="B589" s="17" t="str">
        <f>IFERROR(INDEX('[1]Master Project Code List'!$A$4:$A$1204,$A589),"")</f>
        <v>B3078800</v>
      </c>
      <c r="C589" s="17" t="str">
        <f>IFERROR(INDEX('[1]Master Project Code List'!$B$4:$B$1204,$A589),"")</f>
        <v>O009 Willington Down Farm Open Store, Lady Grove, Didcot, Oxfordhsire, OX11 9BT</v>
      </c>
      <c r="D589" s="17" t="str">
        <f>IFERROR(INDEX('[1]Master Project Code List'!$A$4:$A$1204,$A589),"")</f>
        <v>B3078800</v>
      </c>
      <c r="E589" s="17" t="str">
        <f>IFERROR(INDEX('[1]Master Project Code List'!$C$4:$C$1204,$A589),"")</f>
        <v>BAFQ</v>
      </c>
    </row>
    <row r="590" spans="1:5" hidden="1" outlineLevel="1">
      <c r="A590" s="2">
        <v>591</v>
      </c>
      <c r="B590" s="17" t="str">
        <f>IFERROR(INDEX('[1]Master Project Code List'!$A$4:$A$1204,$A590),"")</f>
        <v>B3078900</v>
      </c>
      <c r="C590" s="17" t="str">
        <f>IFERROR(INDEX('[1]Master Project Code List'!$B$4:$B$1204,$A590),"")</f>
        <v>O010 Willington Down Farm Grain Closed Store, Lady Grove, Didcot, Oxfordhsire, OX11 9BT</v>
      </c>
      <c r="D590" s="17" t="str">
        <f>IFERROR(INDEX('[1]Master Project Code List'!$A$4:$A$1204,$A590),"")</f>
        <v>B3078900</v>
      </c>
      <c r="E590" s="17" t="str">
        <f>IFERROR(INDEX('[1]Master Project Code List'!$C$4:$C$1204,$A590),"")</f>
        <v>BAFQ</v>
      </c>
    </row>
    <row r="591" spans="1:5" hidden="1" outlineLevel="1">
      <c r="A591" s="2">
        <v>592</v>
      </c>
      <c r="B591" s="17" t="str">
        <f>IFERROR(INDEX('[1]Master Project Code List'!$A$4:$A$1204,$A591),"")</f>
        <v>B3079000</v>
      </c>
      <c r="C591" s="17" t="str">
        <f>IFERROR(INDEX('[1]Master Project Code List'!$B$4:$B$1204,$A591),"")</f>
        <v>O011 Willington Down Farm 4 No Tanks, Lady Grove, Didcot, Oxfordhsire, OX11 9BT</v>
      </c>
      <c r="D591" s="17" t="str">
        <f>IFERROR(INDEX('[1]Master Project Code List'!$A$4:$A$1204,$A591),"")</f>
        <v>B3079000</v>
      </c>
      <c r="E591" s="17" t="str">
        <f>IFERROR(INDEX('[1]Master Project Code List'!$C$4:$C$1204,$A591),"")</f>
        <v>BAFQ</v>
      </c>
    </row>
    <row r="592" spans="1:5" hidden="1" outlineLevel="1">
      <c r="A592" s="2">
        <v>593</v>
      </c>
      <c r="B592" s="17" t="str">
        <f>IFERROR(INDEX('[1]Master Project Code List'!$A$4:$A$1204,$A592),"")</f>
        <v>B3079100</v>
      </c>
      <c r="C592" s="17" t="str">
        <f>IFERROR(INDEX('[1]Master Project Code List'!$B$4:$B$1204,$A592),"")</f>
        <v>O012 Willington Down Farm Open Sided Store, Lady Grove, Didcot, Oxfordhsire, OX11 9BT</v>
      </c>
      <c r="D592" s="17" t="str">
        <f>IFERROR(INDEX('[1]Master Project Code List'!$A$4:$A$1204,$A592),"")</f>
        <v>B3079100</v>
      </c>
      <c r="E592" s="17" t="str">
        <f>IFERROR(INDEX('[1]Master Project Code List'!$C$4:$C$1204,$A592),"")</f>
        <v>BAFQ</v>
      </c>
    </row>
    <row r="593" spans="1:5" hidden="1" outlineLevel="1">
      <c r="A593" s="2">
        <v>594</v>
      </c>
      <c r="B593" s="17" t="str">
        <f>IFERROR(INDEX('[1]Master Project Code List'!$A$4:$A$1204,$A593),"")</f>
        <v>B3079200</v>
      </c>
      <c r="C593" s="17" t="str">
        <f>IFERROR(INDEX('[1]Master Project Code List'!$B$4:$B$1204,$A593),"")</f>
        <v>O013 Willington Down Farm Enclosed Barn, Lady Grove, Didcot, Oxfordhsire, OX11 9BT</v>
      </c>
      <c r="D593" s="17" t="str">
        <f>IFERROR(INDEX('[1]Master Project Code List'!$A$4:$A$1204,$A593),"")</f>
        <v>B3079200</v>
      </c>
      <c r="E593" s="17" t="str">
        <f>IFERROR(INDEX('[1]Master Project Code List'!$C$4:$C$1204,$A593),"")</f>
        <v>BAFQ</v>
      </c>
    </row>
    <row r="594" spans="1:5" hidden="1" outlineLevel="1">
      <c r="A594" s="2">
        <v>595</v>
      </c>
      <c r="B594" s="17" t="str">
        <f>IFERROR(INDEX('[1]Master Project Code List'!$A$4:$A$1204,$A594),"")</f>
        <v>B3079300</v>
      </c>
      <c r="C594" s="17" t="str">
        <f>IFERROR(INDEX('[1]Master Project Code List'!$B$4:$B$1204,$A594),"")</f>
        <v>O014 Willington Down Farm Partly Enclosed Barn, Lady Grove, Didcot, Oxfordhsire, OX11 9BT</v>
      </c>
      <c r="D594" s="17" t="str">
        <f>IFERROR(INDEX('[1]Master Project Code List'!$A$4:$A$1204,$A594),"")</f>
        <v>B3079300</v>
      </c>
      <c r="E594" s="17" t="str">
        <f>IFERROR(INDEX('[1]Master Project Code List'!$C$4:$C$1204,$A594),"")</f>
        <v>BAFQ</v>
      </c>
    </row>
    <row r="595" spans="1:5" hidden="1" outlineLevel="1">
      <c r="A595" s="2">
        <v>596</v>
      </c>
      <c r="B595" s="17" t="str">
        <f>IFERROR(INDEX('[1]Master Project Code List'!$A$4:$A$1204,$A595),"")</f>
        <v>A2860503</v>
      </c>
      <c r="C595" s="17" t="str">
        <f>IFERROR(INDEX('[1]Master Project Code List'!$B$4:$B$1204,$A595),"")</f>
        <v>O016 Library Repository, Unit B7, Worton Grange, Imperial Way, Reading, Berkshire, RG2 OTG</v>
      </c>
      <c r="D595" s="17" t="str">
        <f>IFERROR(INDEX('[1]Master Project Code List'!$A$4:$A$1204,$A595),"")</f>
        <v>A2860503</v>
      </c>
      <c r="E595" s="17" t="str">
        <f>IFERROR(INDEX('[1]Master Project Code List'!$C$4:$C$1204,$A595),"")</f>
        <v>Library</v>
      </c>
    </row>
    <row r="596" spans="1:5" hidden="1" outlineLevel="1">
      <c r="A596" s="2">
        <v>597</v>
      </c>
      <c r="B596" s="17" t="str">
        <f>IFERROR(INDEX('[1]Master Project Code List'!$A$4:$A$1204,$A596),"")</f>
        <v>A3096610</v>
      </c>
      <c r="C596" s="17" t="str">
        <f>IFERROR(INDEX('[1]Master Project Code List'!$B$4:$B$1204,$A596),"")</f>
        <v>O017 - All Weather Gallops Land at Bill Hill, Twyford Road, Wokingham, Berkshire</v>
      </c>
      <c r="D596" s="17" t="str">
        <f>IFERROR(INDEX('[1]Master Project Code List'!$A$4:$A$1204,$A596),"")</f>
        <v>A3096610</v>
      </c>
      <c r="E596" s="17" t="str">
        <f>IFERROR(INDEX('[1]Master Project Code List'!$C$4:$C$1204,$A596),"")</f>
        <v>FBFP</v>
      </c>
    </row>
    <row r="597" spans="1:5" hidden="1" outlineLevel="1">
      <c r="A597" s="2">
        <v>598</v>
      </c>
      <c r="B597" s="17" t="str">
        <f>IFERROR(INDEX('[1]Master Project Code List'!$A$4:$A$1204,$A597),"")</f>
        <v>A3612400</v>
      </c>
      <c r="C597" s="17" t="str">
        <f>IFERROR(INDEX('[1]Master Project Code List'!$B$4:$B$1204,$A597),"")</f>
        <v xml:space="preserve">O017 - Bill Hill Land Leased to Highways England </v>
      </c>
      <c r="D597" s="17" t="str">
        <f>IFERROR(INDEX('[1]Master Project Code List'!$A$4:$A$1204,$A597),"")</f>
        <v>A3612400</v>
      </c>
      <c r="E597" s="17" t="str">
        <f>IFERROR(INDEX('[1]Master Project Code List'!$C$4:$C$1204,$A597),"")</f>
        <v>FBFP</v>
      </c>
    </row>
    <row r="598" spans="1:5" hidden="1" outlineLevel="1">
      <c r="A598" s="2">
        <v>599</v>
      </c>
      <c r="B598" s="17" t="str">
        <f>IFERROR(INDEX('[1]Master Project Code List'!$A$4:$A$1204,$A598),"")</f>
        <v>B2517550</v>
      </c>
      <c r="C598" s="17" t="str">
        <f>IFERROR(INDEX('[1]Master Project Code List'!$B$4:$B$1204,$A598),"")</f>
        <v xml:space="preserve">O017: Land at Bill Hill Park (Lots 1 and 2), Twyford Road, Wokingham, Berkshire </v>
      </c>
      <c r="D598" s="17" t="str">
        <f>IFERROR(INDEX('[1]Master Project Code List'!$A$4:$A$1204,$A598),"")</f>
        <v>B2517550</v>
      </c>
      <c r="E598" s="17" t="str">
        <f>IFERROR(INDEX('[1]Master Project Code List'!$C$4:$C$1204,$A598),"")</f>
        <v>BAFQ</v>
      </c>
    </row>
    <row r="599" spans="1:5" hidden="1" outlineLevel="1">
      <c r="A599" s="2">
        <v>600</v>
      </c>
      <c r="B599" s="17" t="str">
        <f>IFERROR(INDEX('[1]Master Project Code List'!$A$4:$A$1204,$A599),"")</f>
        <v>B3400905</v>
      </c>
      <c r="C599" s="17" t="str">
        <f>IFERROR(INDEX('[1]Master Project Code List'!$B$4:$B$1204,$A599),"")</f>
        <v>O018: Stanbury Park, Spencers Wood, Reading, RG7 1AP</v>
      </c>
      <c r="D599" s="17" t="str">
        <f>IFERROR(INDEX('[1]Master Project Code List'!$A$4:$A$1204,$A599),"")</f>
        <v>B3400905</v>
      </c>
      <c r="E599" s="17" t="str">
        <f>IFERROR(INDEX('[1]Master Project Code List'!$C$4:$C$1204,$A599),"")</f>
        <v>BAFQ</v>
      </c>
    </row>
    <row r="600" spans="1:5" hidden="1" outlineLevel="1">
      <c r="A600" s="2">
        <v>601</v>
      </c>
      <c r="B600" s="17" t="str">
        <f>IFERROR(INDEX('[1]Master Project Code List'!$A$4:$A$1204,$A600),"")</f>
        <v>B2517600</v>
      </c>
      <c r="C600" s="17" t="str">
        <f>IFERROR(INDEX('[1]Master Project Code List'!$B$4:$B$1204,$A600),"")</f>
        <v>O800: The Dreadnought, Kennet Side, Reading, RG1 3LU</v>
      </c>
      <c r="D600" s="17" t="str">
        <f>IFERROR(INDEX('[1]Master Project Code List'!$A$4:$A$1204,$A600),"")</f>
        <v>B2517600</v>
      </c>
      <c r="E600" s="17" t="str">
        <f>IFERROR(INDEX('[1]Master Project Code List'!$C$4:$C$1204,$A600),"")</f>
        <v>BAFQ</v>
      </c>
    </row>
    <row r="601" spans="1:5" hidden="1" outlineLevel="1">
      <c r="A601" s="2">
        <v>602</v>
      </c>
      <c r="B601" s="17" t="str">
        <f>IFERROR(INDEX('[1]Master Project Code List'!$A$4:$A$1204,$A601),"")</f>
        <v>B2517700</v>
      </c>
      <c r="C601" s="17" t="str">
        <f>IFERROR(INDEX('[1]Master Project Code List'!$B$4:$B$1204,$A601),"")</f>
        <v>O801: Dreadnought Allotment, Kennet Side, Reading, RG1 3LU</v>
      </c>
      <c r="D601" s="17" t="str">
        <f>IFERROR(INDEX('[1]Master Project Code List'!$A$4:$A$1204,$A601),"")</f>
        <v>B2517700</v>
      </c>
      <c r="E601" s="17" t="str">
        <f>IFERROR(INDEX('[1]Master Project Code List'!$C$4:$C$1204,$A601),"")</f>
        <v>BAFQ</v>
      </c>
    </row>
    <row r="602" spans="1:5" hidden="1" outlineLevel="1">
      <c r="A602" s="2">
        <v>603</v>
      </c>
      <c r="B602" s="17" t="str">
        <f>IFERROR(INDEX('[1]Master Project Code List'!$A$4:$A$1204,$A602),"")</f>
        <v>B2517800</v>
      </c>
      <c r="C602" s="17" t="str">
        <f>IFERROR(INDEX('[1]Master Project Code List'!$B$4:$B$1204,$A602),"")</f>
        <v>O802: Dreadnought Flat, The Dreadnought, Kennet Side, Reading, RG1 3LU</v>
      </c>
      <c r="D602" s="17" t="str">
        <f>IFERROR(INDEX('[1]Master Project Code List'!$A$4:$A$1204,$A602),"")</f>
        <v>B2517800</v>
      </c>
      <c r="E602" s="17" t="str">
        <f>IFERROR(INDEX('[1]Master Project Code List'!$C$4:$C$1204,$A602),"")</f>
        <v>BAFQ</v>
      </c>
    </row>
    <row r="603" spans="1:5" hidden="1" outlineLevel="1">
      <c r="A603" s="2">
        <v>604</v>
      </c>
      <c r="B603" s="17" t="str">
        <f>IFERROR(INDEX('[1]Master Project Code List'!$A$4:$A$1204,$A603),"")</f>
        <v>B2529500</v>
      </c>
      <c r="C603" s="17" t="str">
        <f>IFERROR(INDEX('[1]Master Project Code List'!$B$4:$B$1204,$A603),"")</f>
        <v>O803: Land at Sutton Courtneay, Sutton Courtneay, Oxfordshire, OX14 4AG</v>
      </c>
      <c r="D603" s="17" t="str">
        <f>IFERROR(INDEX('[1]Master Project Code List'!$A$4:$A$1204,$A603),"")</f>
        <v>B2529500</v>
      </c>
      <c r="E603" s="17" t="str">
        <f>IFERROR(INDEX('[1]Master Project Code List'!$C$4:$C$1204,$A603),"")</f>
        <v>XHSI</v>
      </c>
    </row>
    <row r="604" spans="1:5" hidden="1" outlineLevel="1">
      <c r="A604" s="2">
        <v>605</v>
      </c>
      <c r="B604" s="17" t="str">
        <f>IFERROR(INDEX('[1]Master Project Code List'!$A$4:$A$1204,$A604),"")</f>
        <v>B2529501</v>
      </c>
      <c r="C604" s="17" t="str">
        <f>IFERROR(INDEX('[1]Master Project Code List'!$B$4:$B$1204,$A604),"")</f>
        <v>O804:  Island in River Thames opposite Thames Valley Park, Thames Valley Park Drive, Reading, RG6 1PT</v>
      </c>
      <c r="D604" s="17" t="str">
        <f>IFERROR(INDEX('[1]Master Project Code List'!$A$4:$A$1204,$A604),"")</f>
        <v>B2529501</v>
      </c>
      <c r="E604" s="17" t="str">
        <f>IFERROR(INDEX('[1]Master Project Code List'!$C$4:$C$1204,$A604),"")</f>
        <v>BAFQ</v>
      </c>
    </row>
    <row r="605" spans="1:5" hidden="1" outlineLevel="1">
      <c r="A605" s="2">
        <v>606</v>
      </c>
      <c r="B605" s="17" t="str">
        <f>IFERROR(INDEX('[1]Master Project Code List'!$A$4:$A$1204,$A605),"")</f>
        <v>Y2200151</v>
      </c>
      <c r="C605" s="17" t="str">
        <f>IFERROR(INDEX('[1]Master Project Code List'!$B$4:$B$1204,$A605),"")</f>
        <v>RE - Interest on Interco</v>
      </c>
      <c r="D605" s="17" t="str">
        <f>IFERROR(INDEX('[1]Master Project Code List'!$A$4:$A$1204,$A605),"")</f>
        <v>Y2200151</v>
      </c>
      <c r="E605" s="17" t="str">
        <f>IFERROR(INDEX('[1]Master Project Code List'!$C$4:$C$1204,$A605),"")</f>
        <v>XRET</v>
      </c>
    </row>
    <row r="606" spans="1:5" hidden="1" outlineLevel="1">
      <c r="A606" s="2">
        <v>607</v>
      </c>
      <c r="B606" s="17" t="str">
        <f>IFERROR(INDEX('[1]Master Project Code List'!$A$4:$A$1204,$A606),"")</f>
        <v>B2528700</v>
      </c>
      <c r="C606" s="17" t="str">
        <f>IFERROR(INDEX('[1]Master Project Code List'!$B$4:$B$1204,$A606),"")</f>
        <v>S001: 1 University Farm Cottages, Charvil Lane, Sonning, Reading, RG4 6TJ</v>
      </c>
      <c r="D606" s="17" t="str">
        <f>IFERROR(INDEX('[1]Master Project Code List'!$A$4:$A$1204,$A606),"")</f>
        <v>B2528700</v>
      </c>
      <c r="E606" s="17" t="str">
        <f>IFERROR(INDEX('[1]Master Project Code List'!$C$4:$C$1204,$A606),"")</f>
        <v>XRET</v>
      </c>
    </row>
    <row r="607" spans="1:5" hidden="1" outlineLevel="1">
      <c r="A607" s="2">
        <v>608</v>
      </c>
      <c r="B607" s="17" t="str">
        <f>IFERROR(INDEX('[1]Master Project Code List'!$A$4:$A$1204,$A607),"")</f>
        <v>B2528800</v>
      </c>
      <c r="C607" s="17" t="str">
        <f>IFERROR(INDEX('[1]Master Project Code List'!$B$4:$B$1204,$A607),"")</f>
        <v>S002: 2 University Farm Cottages, Charvil Lane, Sonning, Reading, RG4 6TJ</v>
      </c>
      <c r="D607" s="17" t="str">
        <f>IFERROR(INDEX('[1]Master Project Code List'!$A$4:$A$1204,$A607),"")</f>
        <v>B2528800</v>
      </c>
      <c r="E607" s="17" t="str">
        <f>IFERROR(INDEX('[1]Master Project Code List'!$C$4:$C$1204,$A607),"")</f>
        <v>XRET</v>
      </c>
    </row>
    <row r="608" spans="1:5" hidden="1" outlineLevel="1">
      <c r="A608" s="2">
        <v>609</v>
      </c>
      <c r="B608" s="17" t="str">
        <f>IFERROR(INDEX('[1]Master Project Code List'!$A$4:$A$1204,$A608),"")</f>
        <v>B2528900</v>
      </c>
      <c r="C608" s="17" t="str">
        <f>IFERROR(INDEX('[1]Master Project Code List'!$B$4:$B$1204,$A608),"")</f>
        <v>S003: 3 University Farm Cottages, Charvil Lane, Sonning, Reading, RG4 6TJ</v>
      </c>
      <c r="D608" s="17" t="str">
        <f>IFERROR(INDEX('[1]Master Project Code List'!$A$4:$A$1204,$A608),"")</f>
        <v>B2528900</v>
      </c>
      <c r="E608" s="17" t="str">
        <f>IFERROR(INDEX('[1]Master Project Code List'!$C$4:$C$1204,$A608),"")</f>
        <v>XRET</v>
      </c>
    </row>
    <row r="609" spans="1:5" hidden="1" outlineLevel="1">
      <c r="A609" s="2">
        <v>610</v>
      </c>
      <c r="B609" s="17" t="str">
        <f>IFERROR(INDEX('[1]Master Project Code List'!$A$4:$A$1204,$A609),"")</f>
        <v>B2529000</v>
      </c>
      <c r="C609" s="17" t="str">
        <f>IFERROR(INDEX('[1]Master Project Code List'!$B$4:$B$1204,$A609),"")</f>
        <v>S004: 4 University Farm Cottages, Charvil Lane, Sonning, Reading, RG4 6TJ</v>
      </c>
      <c r="D609" s="17" t="str">
        <f>IFERROR(INDEX('[1]Master Project Code List'!$A$4:$A$1204,$A609),"")</f>
        <v>B2529000</v>
      </c>
      <c r="E609" s="17" t="str">
        <f>IFERROR(INDEX('[1]Master Project Code List'!$C$4:$C$1204,$A609),"")</f>
        <v>XRET</v>
      </c>
    </row>
    <row r="610" spans="1:5" hidden="1" outlineLevel="1">
      <c r="A610" s="2">
        <v>611</v>
      </c>
      <c r="B610" s="17" t="str">
        <f>IFERROR(INDEX('[1]Master Project Code List'!$A$4:$A$1204,$A610),"")</f>
        <v>B2518000</v>
      </c>
      <c r="C610" s="17" t="str">
        <f>IFERROR(INDEX('[1]Master Project Code List'!$B$4:$B$1204,$A610),"")</f>
        <v>S007: Little Court,  Charvil Lane, Sonning, Berkshire, RG4 6TH</v>
      </c>
      <c r="D610" s="17" t="str">
        <f>IFERROR(INDEX('[1]Master Project Code List'!$A$4:$A$1204,$A610),"")</f>
        <v>B2518000</v>
      </c>
      <c r="E610" s="17" t="str">
        <f>IFERROR(INDEX('[1]Master Project Code List'!$C$4:$C$1204,$A610),"")</f>
        <v>BAFQ</v>
      </c>
    </row>
    <row r="611" spans="1:5" hidden="1" outlineLevel="1">
      <c r="A611" s="2">
        <v>612</v>
      </c>
      <c r="B611" s="17" t="str">
        <f>IFERROR(INDEX('[1]Master Project Code List'!$A$4:$A$1204,$A611),"")</f>
        <v>B2518100</v>
      </c>
      <c r="C611" s="17" t="str">
        <f>IFERROR(INDEX('[1]Master Project Code List'!$B$4:$B$1204,$A611),"")</f>
        <v>S008: Long Garth, Charvil Lane, Sonning, Reading, RG4 6TH</v>
      </c>
      <c r="D611" s="17" t="str">
        <f>IFERROR(INDEX('[1]Master Project Code List'!$A$4:$A$1204,$A611),"")</f>
        <v>B2518100</v>
      </c>
      <c r="E611" s="17" t="str">
        <f>IFERROR(INDEX('[1]Master Project Code List'!$C$4:$C$1204,$A611),"")</f>
        <v>BAFQ</v>
      </c>
    </row>
    <row r="612" spans="1:5" hidden="1" outlineLevel="1">
      <c r="A612" s="2">
        <v>613</v>
      </c>
      <c r="B612" s="17" t="str">
        <f>IFERROR(INDEX('[1]Master Project Code List'!$A$4:$A$1204,$A612),"")</f>
        <v>B2529100</v>
      </c>
      <c r="C612" s="17" t="str">
        <f>IFERROR(INDEX('[1]Master Project Code List'!$B$4:$B$1204,$A612),"")</f>
        <v>S009: Medwyn, Charvil Lane, Sonning, Reading, RG4 6TH</v>
      </c>
      <c r="D612" s="17" t="str">
        <f>IFERROR(INDEX('[1]Master Project Code List'!$A$4:$A$1204,$A612),"")</f>
        <v>B2529100</v>
      </c>
      <c r="E612" s="17" t="str">
        <f>IFERROR(INDEX('[1]Master Project Code List'!$C$4:$C$1204,$A612),"")</f>
        <v>XRET</v>
      </c>
    </row>
    <row r="613" spans="1:5" hidden="1" outlineLevel="1">
      <c r="A613" s="2">
        <v>614</v>
      </c>
      <c r="B613" s="17" t="str">
        <f>IFERROR(INDEX('[1]Master Project Code List'!$A$4:$A$1204,$A613),"")</f>
        <v>A3096611</v>
      </c>
      <c r="C613" s="17" t="str">
        <f>IFERROR(INDEX('[1]Master Project Code List'!$B$4:$B$1204,$A613),"")</f>
        <v xml:space="preserve">S011 - Sonning Farm Parking, Sonning Farm, Charvil Lane, Sonning, Reading, RG4 6TH </v>
      </c>
      <c r="D613" s="17" t="str">
        <f>IFERROR(INDEX('[1]Master Project Code List'!$A$4:$A$1204,$A613),"")</f>
        <v>A3096611</v>
      </c>
      <c r="E613" s="17" t="str">
        <f>IFERROR(INDEX('[1]Master Project Code List'!$C$4:$C$1204,$A613),"")</f>
        <v>FBFP</v>
      </c>
    </row>
    <row r="614" spans="1:5" hidden="1" outlineLevel="1">
      <c r="A614" s="2">
        <v>615</v>
      </c>
      <c r="B614" s="17" t="str">
        <f>IFERROR(INDEX('[1]Master Project Code List'!$A$4:$A$1204,$A614),"")</f>
        <v>A3096612</v>
      </c>
      <c r="C614" s="17" t="str">
        <f>IFERROR(INDEX('[1]Master Project Code List'!$B$4:$B$1204,$A614),"")</f>
        <v xml:space="preserve">S011 - Caravan Storage Space 'A', Sonning Farm, Sonning Farm, Charvil Lane, Sonning, Reading, RG4 6TH </v>
      </c>
      <c r="D614" s="17" t="str">
        <f>IFERROR(INDEX('[1]Master Project Code List'!$A$4:$A$1204,$A614),"")</f>
        <v>A3096612</v>
      </c>
      <c r="E614" s="17" t="str">
        <f>IFERROR(INDEX('[1]Master Project Code List'!$C$4:$C$1204,$A614),"")</f>
        <v>FBFP</v>
      </c>
    </row>
    <row r="615" spans="1:5" hidden="1" outlineLevel="1">
      <c r="A615" s="2">
        <v>616</v>
      </c>
      <c r="B615" s="17" t="str">
        <f>IFERROR(INDEX('[1]Master Project Code List'!$A$4:$A$1204,$A615),"")</f>
        <v>A3096613</v>
      </c>
      <c r="C615" s="17" t="str">
        <f>IFERROR(INDEX('[1]Master Project Code List'!$B$4:$B$1204,$A615),"")</f>
        <v xml:space="preserve">S011 - Caravan Storage Space 'B', Sonning Farm, Charvil Lane, Sonning, Reading, RG4 6TH </v>
      </c>
      <c r="D615" s="17" t="str">
        <f>IFERROR(INDEX('[1]Master Project Code List'!$A$4:$A$1204,$A615),"")</f>
        <v>A3096613</v>
      </c>
      <c r="E615" s="17" t="str">
        <f>IFERROR(INDEX('[1]Master Project Code List'!$C$4:$C$1204,$A615),"")</f>
        <v>FBFP</v>
      </c>
    </row>
    <row r="616" spans="1:5" hidden="1" outlineLevel="1">
      <c r="A616" s="2">
        <v>617</v>
      </c>
      <c r="B616" s="17" t="str">
        <f>IFERROR(INDEX('[1]Master Project Code List'!$A$4:$A$1204,$A616),"")</f>
        <v>B2502200</v>
      </c>
      <c r="C616" s="17" t="str">
        <f>IFERROR(INDEX('[1]Master Project Code List'!$B$4:$B$1204,$A616),"")</f>
        <v xml:space="preserve">S011: Sonning Farm (Landlord), Charvil Lane, Sonning, Reading, RG4 6TH </v>
      </c>
      <c r="D616" s="17" t="str">
        <f>IFERROR(INDEX('[1]Master Project Code List'!$A$4:$A$1204,$A616),"")</f>
        <v>B2502200</v>
      </c>
      <c r="E616" s="17" t="str">
        <f>IFERROR(INDEX('[1]Master Project Code List'!$C$4:$C$1204,$A616),"")</f>
        <v>XRET</v>
      </c>
    </row>
    <row r="617" spans="1:5" hidden="1" outlineLevel="1">
      <c r="A617" s="2">
        <v>618</v>
      </c>
      <c r="B617" s="17" t="str">
        <f>IFERROR(INDEX('[1]Master Project Code List'!$A$4:$A$1204,$A617),"")</f>
        <v>B2529201</v>
      </c>
      <c r="C617" s="17" t="str">
        <f>IFERROR(INDEX('[1]Master Project Code List'!$B$4:$B$1204,$A617),"")</f>
        <v>S012: Unit 1, Sonning Farm Business Units, Charvil Lane, Sonning, Reading, RG4 6TH</v>
      </c>
      <c r="D617" s="17" t="str">
        <f>IFERROR(INDEX('[1]Master Project Code List'!$A$4:$A$1204,$A617),"")</f>
        <v>B2529201</v>
      </c>
      <c r="E617" s="17" t="str">
        <f>IFERROR(INDEX('[1]Master Project Code List'!$C$4:$C$1204,$A617),"")</f>
        <v>XRET</v>
      </c>
    </row>
    <row r="618" spans="1:5" hidden="1" outlineLevel="1">
      <c r="A618" s="2">
        <v>619</v>
      </c>
      <c r="B618" s="17" t="str">
        <f>IFERROR(INDEX('[1]Master Project Code List'!$A$4:$A$1204,$A618),"")</f>
        <v>B3078600</v>
      </c>
      <c r="C618" s="17" t="str">
        <f>IFERROR(INDEX('[1]Master Project Code List'!$B$4:$B$1204,$A618),"")</f>
        <v>S018: FBFP General Administration Project, Charvil Lane, Sonning, Reading, RG4 6TH</v>
      </c>
      <c r="D618" s="17" t="str">
        <f>IFERROR(INDEX('[1]Master Project Code List'!$A$4:$A$1204,$A618),"")</f>
        <v>B3078600</v>
      </c>
      <c r="E618" s="17" t="str">
        <f>IFERROR(INDEX('[1]Master Project Code List'!$C$4:$C$1204,$A618),"")</f>
        <v>XRET</v>
      </c>
    </row>
    <row r="619" spans="1:5" hidden="1" outlineLevel="1">
      <c r="A619" s="2">
        <v>620</v>
      </c>
      <c r="B619" s="17" t="str">
        <f>IFERROR(INDEX('[1]Master Project Code List'!$A$4:$A$1204,$A619),"")</f>
        <v>B2529300</v>
      </c>
      <c r="C619" s="17" t="str">
        <f>IFERROR(INDEX('[1]Master Project Code List'!$B$4:$B$1204,$A619),"")</f>
        <v>S800: Fishing Rights, River Thames, Sonning Reach, Berkshire.</v>
      </c>
      <c r="D619" s="17" t="str">
        <f>IFERROR(INDEX('[1]Master Project Code List'!$A$4:$A$1204,$A619),"")</f>
        <v>B2529300</v>
      </c>
      <c r="E619" s="17" t="str">
        <f>IFERROR(INDEX('[1]Master Project Code List'!$C$4:$C$1204,$A619),"")</f>
        <v>XRET</v>
      </c>
    </row>
    <row r="620" spans="1:5" hidden="1" outlineLevel="1">
      <c r="A620" s="2">
        <v>621</v>
      </c>
      <c r="B620" s="17" t="str">
        <f>IFERROR(INDEX('[1]Master Project Code List'!$A$4:$A$1204,$A620),"")</f>
        <v>B2529400</v>
      </c>
      <c r="C620" s="17" t="str">
        <f>IFERROR(INDEX('[1]Master Project Code List'!$B$4:$B$1204,$A620),"")</f>
        <v>S801: Sonning Farm Right of Way, Charvil Lane, Sonning, Reading, RG4 6TH</v>
      </c>
      <c r="D620" s="17" t="str">
        <f>IFERROR(INDEX('[1]Master Project Code List'!$A$4:$A$1204,$A620),"")</f>
        <v>B2529400</v>
      </c>
      <c r="E620" s="17" t="str">
        <f>IFERROR(INDEX('[1]Master Project Code List'!$C$4:$C$1204,$A620),"")</f>
        <v>XRET</v>
      </c>
    </row>
    <row r="621" spans="1:5" hidden="1" outlineLevel="1">
      <c r="A621" s="2">
        <v>622</v>
      </c>
      <c r="B621" s="17" t="str">
        <f>IFERROR(INDEX('[1]Master Project Code List'!$A$4:$A$1204,$A621),"")</f>
        <v>B2518200</v>
      </c>
      <c r="C621" s="17" t="str">
        <f>IFERROR(INDEX('[1]Master Project Code List'!$B$4:$B$1204,$A621),"")</f>
        <v>S802: Land at Charvil, Milestone Avenue, (55 Avenue) Charvil</v>
      </c>
      <c r="D621" s="17" t="str">
        <f>IFERROR(INDEX('[1]Master Project Code List'!$A$4:$A$1204,$A621),"")</f>
        <v>B2518200</v>
      </c>
      <c r="E621" s="17" t="str">
        <f>IFERROR(INDEX('[1]Master Project Code List'!$C$4:$C$1204,$A621),"")</f>
        <v>BAFQ</v>
      </c>
    </row>
    <row r="622" spans="1:5" hidden="1" outlineLevel="1">
      <c r="A622" s="2">
        <v>623</v>
      </c>
      <c r="B622" s="17" t="str">
        <f>IFERROR(INDEX('[1]Master Project Code List'!$A$4:$A$1204,$A622),"")</f>
        <v>B2529350</v>
      </c>
      <c r="C622" s="17" t="str">
        <f>IFERROR(INDEX('[1]Master Project Code List'!$B$4:$B$1204,$A622),"")</f>
        <v>S803: Little Court Woodland, Charvil Lane, Sonning</v>
      </c>
      <c r="D622" s="17" t="str">
        <f>IFERROR(INDEX('[1]Master Project Code List'!$A$4:$A$1204,$A622),"")</f>
        <v>B2529350</v>
      </c>
      <c r="E622" s="17" t="str">
        <f>IFERROR(INDEX('[1]Master Project Code List'!$C$4:$C$1204,$A622),"")</f>
        <v>XRET</v>
      </c>
    </row>
    <row r="623" spans="1:5" hidden="1" outlineLevel="1">
      <c r="A623" s="2">
        <v>624</v>
      </c>
      <c r="B623" s="17" t="str">
        <f>IFERROR(INDEX('[1]Master Project Code List'!$A$4:$A$1204,$A623),"")</f>
        <v>B3577900</v>
      </c>
      <c r="C623" s="17" t="str">
        <f>IFERROR(INDEX('[1]Master Project Code List'!$B$4:$B$1204,$A623),"")</f>
        <v>S804: St Patricks Recreation Ground, Charvil, Reading</v>
      </c>
      <c r="D623" s="17" t="str">
        <f>IFERROR(INDEX('[1]Master Project Code List'!$A$4:$A$1204,$A623),"")</f>
        <v>B3577900</v>
      </c>
      <c r="E623" s="17" t="str">
        <f>IFERROR(INDEX('[1]Master Project Code List'!$C$4:$C$1204,$A623),"")</f>
        <v>XRET</v>
      </c>
    </row>
    <row r="624" spans="1:5" hidden="1" outlineLevel="1">
      <c r="A624" s="2">
        <v>625</v>
      </c>
      <c r="B624" s="17" t="str">
        <f>IFERROR(INDEX('[1]Master Project Code List'!$A$4:$A$1204,$A624),"")</f>
        <v>B2529361</v>
      </c>
      <c r="C624" s="17" t="str">
        <f>IFERROR(INDEX('[1]Master Project Code List'!$B$4:$B$1204,$A624),"")</f>
        <v xml:space="preserve">T001: UOR to TVSP - 125 Year Ground Lease for Phase 1 Land, TVSP, Shinfield, Reading, RG2 9LH </v>
      </c>
      <c r="D624" s="17" t="str">
        <f>IFERROR(INDEX('[1]Master Project Code List'!$A$4:$A$1204,$A624),"")</f>
        <v>B2529361</v>
      </c>
      <c r="E624" s="17" t="str">
        <f>IFERROR(INDEX('[1]Master Project Code List'!$C$4:$C$1204,$A624),"")</f>
        <v>XRET</v>
      </c>
    </row>
    <row r="625" spans="1:5" hidden="1" outlineLevel="1">
      <c r="A625" s="2">
        <v>626</v>
      </c>
      <c r="B625" s="17" t="str">
        <f>IFERROR(INDEX('[1]Master Project Code List'!$A$4:$A$1204,$A625),"")</f>
        <v>B2529365</v>
      </c>
      <c r="C625" s="17" t="str">
        <f>IFERROR(INDEX('[1]Master Project Code List'!$B$4:$B$1204,$A625),"")</f>
        <v xml:space="preserve">T001: SSE Supply Lease - Land at TVSP Gateway, 1 Collegiate Square, Shinfield, Reading, RG2 9LH </v>
      </c>
      <c r="D625" s="17" t="str">
        <f>IFERROR(INDEX('[1]Master Project Code List'!$A$4:$A$1204,$A625),"")</f>
        <v>B2529365</v>
      </c>
      <c r="E625" s="17" t="str">
        <f>IFERROR(INDEX('[1]Master Project Code List'!$C$4:$C$1204,$A625),"")</f>
        <v>XRET</v>
      </c>
    </row>
    <row r="626" spans="1:5" hidden="1" outlineLevel="1">
      <c r="A626" s="2">
        <v>627</v>
      </c>
      <c r="B626" s="17" t="str">
        <f>IFERROR(INDEX('[1]Master Project Code List'!$A$4:$A$1204,$A626),"")</f>
        <v>B2529366</v>
      </c>
      <c r="C626" s="17" t="str">
        <f>IFERROR(INDEX('[1]Master Project Code List'!$B$4:$B$1204,$A626),"")</f>
        <v xml:space="preserve">T001: TVSP to UOR  25 Year Underlease, Gateway Building, 1 Collegiate Square, Shinfield, Reading, RG2 9LH </v>
      </c>
      <c r="D626" s="17" t="str">
        <f>IFERROR(INDEX('[1]Master Project Code List'!$A$4:$A$1204,$A626),"")</f>
        <v>B2529366</v>
      </c>
      <c r="E626" s="17" t="str">
        <f>IFERROR(INDEX('[1]Master Project Code List'!$C$4:$C$1204,$A626),"")</f>
        <v>XRET</v>
      </c>
    </row>
    <row r="627" spans="1:5" hidden="1" outlineLevel="1">
      <c r="A627" s="2">
        <v>628</v>
      </c>
      <c r="B627" s="17" t="str">
        <f>IFERROR(INDEX('[1]Master Project Code List'!$A$4:$A$1204,$A627),"")</f>
        <v>B2529360</v>
      </c>
      <c r="C627" s="17" t="str">
        <f>IFERROR(INDEX('[1]Master Project Code List'!$B$4:$B$1204,$A627),"")</f>
        <v xml:space="preserve">T001: UOR to TVSP 25 Year Sub Underlease, Gateway Building, 1 Collegiate Square, Shinfield, Reading, RG2 9LH </v>
      </c>
      <c r="D627" s="17" t="str">
        <f>IFERROR(INDEX('[1]Master Project Code List'!$A$4:$A$1204,$A627),"")</f>
        <v>B2529360</v>
      </c>
      <c r="E627" s="17" t="str">
        <f>IFERROR(INDEX('[1]Master Project Code List'!$C$4:$C$1204,$A627),"")</f>
        <v>XRET</v>
      </c>
    </row>
    <row r="628" spans="1:5" hidden="1" outlineLevel="1">
      <c r="A628" s="2">
        <v>629</v>
      </c>
      <c r="B628" s="17" t="str">
        <f>IFERROR(INDEX('[1]Master Project Code List'!$A$4:$A$1204,$A628),"")</f>
        <v>B3601901</v>
      </c>
      <c r="C628" s="17" t="str">
        <f>IFERROR(INDEX('[1]Master Project Code List'!$B$4:$B$1204,$A628),"")</f>
        <v>T001: (Tenant Recharge) Gateway Building (Service Charge Costs)</v>
      </c>
      <c r="D628" s="17" t="str">
        <f>IFERROR(INDEX('[1]Master Project Code List'!$A$4:$A$1204,$A628),"")</f>
        <v>B3601901</v>
      </c>
      <c r="E628" s="17" t="str">
        <f>IFERROR(INDEX('[1]Master Project Code List'!$C$4:$C$1204,$A628),"")</f>
        <v>NJEX</v>
      </c>
    </row>
    <row r="629" spans="1:5" hidden="1" outlineLevel="1">
      <c r="A629" s="2">
        <v>630</v>
      </c>
      <c r="B629" s="17" t="str">
        <f>IFERROR(INDEX('[1]Master Project Code List'!$A$4:$A$1204,$A629),"")</f>
        <v>B3601902</v>
      </c>
      <c r="C629" s="17" t="str">
        <f>IFERROR(INDEX('[1]Master Project Code List'!$B$4:$B$1204,$A629),"")</f>
        <v>T001: (Tenant Recharge) Gateway Building (Repair Recharge Costs)</v>
      </c>
      <c r="D629" s="17" t="str">
        <f>IFERROR(INDEX('[1]Master Project Code List'!$A$4:$A$1204,$A629),"")</f>
        <v>B3601902</v>
      </c>
      <c r="E629" s="17" t="str">
        <f>IFERROR(INDEX('[1]Master Project Code List'!$C$4:$C$1204,$A629),"")</f>
        <v>NJEX</v>
      </c>
    </row>
    <row r="630" spans="1:5" hidden="1" outlineLevel="1">
      <c r="A630" s="2">
        <v>631</v>
      </c>
      <c r="B630" s="17" t="str">
        <f>IFERROR(INDEX('[1]Master Project Code List'!$A$4:$A$1204,$A630),"")</f>
        <v>B3611200</v>
      </c>
      <c r="C630" s="17" t="str">
        <f>IFERROR(INDEX('[1]Master Project Code List'!$B$4:$B$1204,$A630),"")</f>
        <v xml:space="preserve">T001 G-01-G02 Gateway Building, 1 Collegiate Square, Shinfield, Reading, RG2 9LH </v>
      </c>
      <c r="D630" s="17" t="str">
        <f>IFERROR(INDEX('[1]Master Project Code List'!$A$4:$A$1204,$A630),"")</f>
        <v>B3611200</v>
      </c>
      <c r="E630" s="17" t="str">
        <f>IFERROR(INDEX('[1]Master Project Code List'!$C$4:$C$1204,$A630),"")</f>
        <v>YSTB</v>
      </c>
    </row>
    <row r="631" spans="1:5" hidden="1" outlineLevel="1">
      <c r="A631" s="2">
        <v>632</v>
      </c>
      <c r="B631" s="17" t="str">
        <f>IFERROR(INDEX('[1]Master Project Code List'!$A$4:$A$1204,$A631),"")</f>
        <v>B3611300</v>
      </c>
      <c r="C631" s="17" t="str">
        <f>IFERROR(INDEX('[1]Master Project Code List'!$B$4:$B$1204,$A631),"")</f>
        <v xml:space="preserve">T001 G-02 Gateway Building, 1 Collegiate Square, Shinfield, Reading, RG2 9LH </v>
      </c>
      <c r="D631" s="17" t="str">
        <f>IFERROR(INDEX('[1]Master Project Code List'!$A$4:$A$1204,$A631),"")</f>
        <v>B3611300</v>
      </c>
      <c r="E631" s="17" t="str">
        <f>IFERROR(INDEX('[1]Master Project Code List'!$C$4:$C$1204,$A631),"")</f>
        <v>YSTB</v>
      </c>
    </row>
    <row r="632" spans="1:5" hidden="1" outlineLevel="1">
      <c r="A632" s="2">
        <v>633</v>
      </c>
      <c r="B632" s="17" t="str">
        <f>IFERROR(INDEX('[1]Master Project Code List'!$A$4:$A$1204,$A632),"")</f>
        <v>B3611400</v>
      </c>
      <c r="C632" s="17" t="str">
        <f>IFERROR(INDEX('[1]Master Project Code List'!$B$4:$B$1204,$A632),"")</f>
        <v xml:space="preserve">T001 G-03 Gateway Building, 1 Collegiate Square, Shinfield, Reading, RG2 9LH </v>
      </c>
      <c r="D632" s="17" t="str">
        <f>IFERROR(INDEX('[1]Master Project Code List'!$A$4:$A$1204,$A632),"")</f>
        <v>B3611400</v>
      </c>
      <c r="E632" s="17" t="str">
        <f>IFERROR(INDEX('[1]Master Project Code List'!$C$4:$C$1204,$A632),"")</f>
        <v>YSTB</v>
      </c>
    </row>
    <row r="633" spans="1:5" hidden="1" outlineLevel="1">
      <c r="A633" s="2">
        <v>634</v>
      </c>
      <c r="B633" s="17" t="str">
        <f>IFERROR(INDEX('[1]Master Project Code List'!$A$4:$A$1204,$A633),"")</f>
        <v>B3611500</v>
      </c>
      <c r="C633" s="17" t="str">
        <f>IFERROR(INDEX('[1]Master Project Code List'!$B$4:$B$1204,$A633),"")</f>
        <v xml:space="preserve">T001 G-05 Gateway Building, 1 Collegiate Square, Shinfield, Reading, RG2 9LH </v>
      </c>
      <c r="D633" s="17" t="str">
        <f>IFERROR(INDEX('[1]Master Project Code List'!$A$4:$A$1204,$A633),"")</f>
        <v>B3611500</v>
      </c>
      <c r="E633" s="17" t="str">
        <f>IFERROR(INDEX('[1]Master Project Code List'!$C$4:$C$1204,$A633),"")</f>
        <v>YSTB</v>
      </c>
    </row>
    <row r="634" spans="1:5" hidden="1" outlineLevel="1">
      <c r="A634" s="2">
        <v>635</v>
      </c>
      <c r="B634" s="17" t="str">
        <f>IFERROR(INDEX('[1]Master Project Code List'!$A$4:$A$1204,$A634),"")</f>
        <v>B3611600</v>
      </c>
      <c r="C634" s="17" t="str">
        <f>IFERROR(INDEX('[1]Master Project Code List'!$B$4:$B$1204,$A634),"")</f>
        <v xml:space="preserve">T001 G-06 Gateway Building, 1 Collegiate Square, Shinfield, Reading, RG2 9LH </v>
      </c>
      <c r="D634" s="17" t="str">
        <f>IFERROR(INDEX('[1]Master Project Code List'!$A$4:$A$1204,$A634),"")</f>
        <v>B3611600</v>
      </c>
      <c r="E634" s="17" t="str">
        <f>IFERROR(INDEX('[1]Master Project Code List'!$C$4:$C$1204,$A634),"")</f>
        <v>YSTB</v>
      </c>
    </row>
    <row r="635" spans="1:5" hidden="1" outlineLevel="1">
      <c r="A635" s="2">
        <v>636</v>
      </c>
      <c r="B635" s="17" t="str">
        <f>IFERROR(INDEX('[1]Master Project Code List'!$A$4:$A$1204,$A635),"")</f>
        <v>B3611700</v>
      </c>
      <c r="C635" s="17" t="str">
        <f>IFERROR(INDEX('[1]Master Project Code List'!$B$4:$B$1204,$A635),"")</f>
        <v xml:space="preserve">T001 G-07 Gateway Building, 1 Collegiate Square, Shinfield, Reading, RG2 9LH </v>
      </c>
      <c r="D635" s="17" t="str">
        <f>IFERROR(INDEX('[1]Master Project Code List'!$A$4:$A$1204,$A635),"")</f>
        <v>B3611700</v>
      </c>
      <c r="E635" s="17" t="str">
        <f>IFERROR(INDEX('[1]Master Project Code List'!$C$4:$C$1204,$A635),"")</f>
        <v>YSTB</v>
      </c>
    </row>
    <row r="636" spans="1:5" hidden="1" outlineLevel="1">
      <c r="A636" s="2">
        <v>637</v>
      </c>
      <c r="B636" s="17" t="str">
        <f>IFERROR(INDEX('[1]Master Project Code List'!$A$4:$A$1204,$A636),"")</f>
        <v>B3611800</v>
      </c>
      <c r="C636" s="17" t="str">
        <f>IFERROR(INDEX('[1]Master Project Code List'!$B$4:$B$1204,$A636),"")</f>
        <v xml:space="preserve">T001 G-08 Gateway Building, 1 Collegiate Square, Shinfield, Reading, RG2 9LH </v>
      </c>
      <c r="D636" s="17" t="str">
        <f>IFERROR(INDEX('[1]Master Project Code List'!$A$4:$A$1204,$A636),"")</f>
        <v>B3611800</v>
      </c>
      <c r="E636" s="17" t="str">
        <f>IFERROR(INDEX('[1]Master Project Code List'!$C$4:$C$1204,$A636),"")</f>
        <v>YSTB</v>
      </c>
    </row>
    <row r="637" spans="1:5" hidden="1" outlineLevel="1">
      <c r="A637" s="2">
        <v>638</v>
      </c>
      <c r="B637" s="17" t="str">
        <f>IFERROR(INDEX('[1]Master Project Code List'!$A$4:$A$1204,$A637),"")</f>
        <v>B3611900</v>
      </c>
      <c r="C637" s="17" t="str">
        <f>IFERROR(INDEX('[1]Master Project Code List'!$B$4:$B$1204,$A637),"")</f>
        <v xml:space="preserve">T001 G-09/11 Gateway Building, 1 Collegiate Square, Shinfield, Reading, RG2 9LH </v>
      </c>
      <c r="D637" s="17" t="str">
        <f>IFERROR(INDEX('[1]Master Project Code List'!$A$4:$A$1204,$A637),"")</f>
        <v>B3611900</v>
      </c>
      <c r="E637" s="17" t="str">
        <f>IFERROR(INDEX('[1]Master Project Code List'!$C$4:$C$1204,$A637),"")</f>
        <v>YSTB</v>
      </c>
    </row>
    <row r="638" spans="1:5" hidden="1" outlineLevel="1">
      <c r="A638" s="2">
        <v>639</v>
      </c>
      <c r="B638" s="17" t="str">
        <f>IFERROR(INDEX('[1]Master Project Code List'!$A$4:$A$1204,$A638),"")</f>
        <v>B3612000</v>
      </c>
      <c r="C638" s="17" t="str">
        <f>IFERROR(INDEX('[1]Master Project Code List'!$B$4:$B$1204,$A638),"")</f>
        <v xml:space="preserve">T001 G-10 Gateway Building, 1 Collegiate Square, Shinfield, Reading, RG2 9LH </v>
      </c>
      <c r="D638" s="17" t="str">
        <f>IFERROR(INDEX('[1]Master Project Code List'!$A$4:$A$1204,$A638),"")</f>
        <v>B3612000</v>
      </c>
      <c r="E638" s="17" t="str">
        <f>IFERROR(INDEX('[1]Master Project Code List'!$C$4:$C$1204,$A638),"")</f>
        <v>YSTB</v>
      </c>
    </row>
    <row r="639" spans="1:5" hidden="1" outlineLevel="1">
      <c r="A639" s="2">
        <v>640</v>
      </c>
      <c r="B639" s="17" t="str">
        <f>IFERROR(INDEX('[1]Master Project Code List'!$A$4:$A$1204,$A639),"")</f>
        <v>B3612100</v>
      </c>
      <c r="C639" s="17" t="str">
        <f>IFERROR(INDEX('[1]Master Project Code List'!$B$4:$B$1204,$A639),"")</f>
        <v xml:space="preserve">T001 G-12 - G27 Gateway Building, 1 Collegiate Square, Shinfield, Reading, RG2 9LH </v>
      </c>
      <c r="D639" s="17" t="str">
        <f>IFERROR(INDEX('[1]Master Project Code List'!$A$4:$A$1204,$A639),"")</f>
        <v>B3612100</v>
      </c>
      <c r="E639" s="17" t="str">
        <f>IFERROR(INDEX('[1]Master Project Code List'!$C$4:$C$1204,$A639),"")</f>
        <v>YSTB</v>
      </c>
    </row>
    <row r="640" spans="1:5" hidden="1" outlineLevel="1">
      <c r="A640" s="2">
        <v>641</v>
      </c>
      <c r="B640" s="17" t="str">
        <f>IFERROR(INDEX('[1]Master Project Code List'!$A$4:$A$1204,$A640),"")</f>
        <v>B3612200</v>
      </c>
      <c r="C640" s="17" t="str">
        <f>IFERROR(INDEX('[1]Master Project Code List'!$B$4:$B$1204,$A640),"")</f>
        <v xml:space="preserve">T001 G-13 Gateway Building, 1 Collegiate Square, Shinfield, Reading, RG2 9LH </v>
      </c>
      <c r="D640" s="17" t="str">
        <f>IFERROR(INDEX('[1]Master Project Code List'!$A$4:$A$1204,$A640),"")</f>
        <v>B3612200</v>
      </c>
      <c r="E640" s="17" t="str">
        <f>IFERROR(INDEX('[1]Master Project Code List'!$C$4:$C$1204,$A640),"")</f>
        <v>YSTB</v>
      </c>
    </row>
    <row r="641" spans="1:5" hidden="1" outlineLevel="1">
      <c r="A641" s="2">
        <v>642</v>
      </c>
      <c r="B641" s="17" t="str">
        <f>IFERROR(INDEX('[1]Master Project Code List'!$A$4:$A$1204,$A641),"")</f>
        <v>B3612300</v>
      </c>
      <c r="C641" s="17" t="str">
        <f>IFERROR(INDEX('[1]Master Project Code List'!$B$4:$B$1204,$A641),"")</f>
        <v xml:space="preserve">T001 G-14 Gateway Building, 1 Collegiate Square, Shinfield, Reading, RG2 9LH </v>
      </c>
      <c r="D641" s="17" t="str">
        <f>IFERROR(INDEX('[1]Master Project Code List'!$A$4:$A$1204,$A641),"")</f>
        <v>B3612300</v>
      </c>
      <c r="E641" s="17" t="str">
        <f>IFERROR(INDEX('[1]Master Project Code List'!$C$4:$C$1204,$A641),"")</f>
        <v>YSTB</v>
      </c>
    </row>
    <row r="642" spans="1:5" hidden="1" outlineLevel="1">
      <c r="A642" s="2">
        <v>643</v>
      </c>
      <c r="B642" s="17" t="str">
        <f>IFERROR(INDEX('[1]Master Project Code List'!$A$4:$A$1204,$A642),"")</f>
        <v>B3612400</v>
      </c>
      <c r="C642" s="17" t="str">
        <f>IFERROR(INDEX('[1]Master Project Code List'!$B$4:$B$1204,$A642),"")</f>
        <v xml:space="preserve">T001 G-15 Gateway Building, 1 Collegiate Square, Shinfield, Reading, RG2 9LH </v>
      </c>
      <c r="D642" s="17" t="str">
        <f>IFERROR(INDEX('[1]Master Project Code List'!$A$4:$A$1204,$A642),"")</f>
        <v>B3612400</v>
      </c>
      <c r="E642" s="17" t="str">
        <f>IFERROR(INDEX('[1]Master Project Code List'!$C$4:$C$1204,$A642),"")</f>
        <v>YSTB</v>
      </c>
    </row>
    <row r="643" spans="1:5" hidden="1" outlineLevel="1">
      <c r="A643" s="2">
        <v>644</v>
      </c>
      <c r="B643" s="17" t="str">
        <f>IFERROR(INDEX('[1]Master Project Code List'!$A$4:$A$1204,$A643),"")</f>
        <v>B3612500</v>
      </c>
      <c r="C643" s="17" t="str">
        <f>IFERROR(INDEX('[1]Master Project Code List'!$B$4:$B$1204,$A643),"")</f>
        <v xml:space="preserve">T001 G-16 Gateway Building, 1 Collegiate Square, Shinfield, Reading, RG2 9LH </v>
      </c>
      <c r="D643" s="17" t="str">
        <f>IFERROR(INDEX('[1]Master Project Code List'!$A$4:$A$1204,$A643),"")</f>
        <v>B3612500</v>
      </c>
      <c r="E643" s="17" t="str">
        <f>IFERROR(INDEX('[1]Master Project Code List'!$C$4:$C$1204,$A643),"")</f>
        <v>YSTB</v>
      </c>
    </row>
    <row r="644" spans="1:5" hidden="1" outlineLevel="1">
      <c r="A644" s="2">
        <v>645</v>
      </c>
      <c r="B644" s="17" t="str">
        <f>IFERROR(INDEX('[1]Master Project Code List'!$A$4:$A$1204,$A644),"")</f>
        <v>B3612600</v>
      </c>
      <c r="C644" s="17" t="str">
        <f>IFERROR(INDEX('[1]Master Project Code List'!$B$4:$B$1204,$A644),"")</f>
        <v xml:space="preserve">T001 G-17 Gateway Building, 1 Collegiate Square, Shinfield, Reading, RG2 9LH </v>
      </c>
      <c r="D644" s="17" t="str">
        <f>IFERROR(INDEX('[1]Master Project Code List'!$A$4:$A$1204,$A644),"")</f>
        <v>B3612600</v>
      </c>
      <c r="E644" s="17" t="str">
        <f>IFERROR(INDEX('[1]Master Project Code List'!$C$4:$C$1204,$A644),"")</f>
        <v>YSTB</v>
      </c>
    </row>
    <row r="645" spans="1:5" hidden="1" outlineLevel="1">
      <c r="A645" s="2">
        <v>646</v>
      </c>
      <c r="B645" s="17" t="str">
        <f>IFERROR(INDEX('[1]Master Project Code List'!$A$4:$A$1204,$A645),"")</f>
        <v>B3612700</v>
      </c>
      <c r="C645" s="17" t="str">
        <f>IFERROR(INDEX('[1]Master Project Code List'!$B$4:$B$1204,$A645),"")</f>
        <v xml:space="preserve">T001 G-18 Gateway Building, 1 Collegiate Square, Shinfield, Reading, RG2 9LH </v>
      </c>
      <c r="D645" s="17" t="str">
        <f>IFERROR(INDEX('[1]Master Project Code List'!$A$4:$A$1204,$A645),"")</f>
        <v>B3612700</v>
      </c>
      <c r="E645" s="17" t="str">
        <f>IFERROR(INDEX('[1]Master Project Code List'!$C$4:$C$1204,$A645),"")</f>
        <v>YSTB</v>
      </c>
    </row>
    <row r="646" spans="1:5" hidden="1" outlineLevel="1">
      <c r="A646" s="2">
        <v>647</v>
      </c>
      <c r="B646" s="17" t="str">
        <f>IFERROR(INDEX('[1]Master Project Code List'!$A$4:$A$1204,$A646),"")</f>
        <v>B3612800</v>
      </c>
      <c r="C646" s="17" t="str">
        <f>IFERROR(INDEX('[1]Master Project Code List'!$B$4:$B$1204,$A646),"")</f>
        <v xml:space="preserve">T001 G-19  Gateway Building, 1 Collegiate Square, Shinfield, Reading, RG2 9LH </v>
      </c>
      <c r="D646" s="17" t="str">
        <f>IFERROR(INDEX('[1]Master Project Code List'!$A$4:$A$1204,$A646),"")</f>
        <v>B3612800</v>
      </c>
      <c r="E646" s="17" t="str">
        <f>IFERROR(INDEX('[1]Master Project Code List'!$C$4:$C$1204,$A646),"")</f>
        <v>YSTB</v>
      </c>
    </row>
    <row r="647" spans="1:5" hidden="1" outlineLevel="1">
      <c r="A647" s="2">
        <v>648</v>
      </c>
      <c r="B647" s="17" t="str">
        <f>IFERROR(INDEX('[1]Master Project Code List'!$A$4:$A$1204,$A647),"")</f>
        <v>B3612900</v>
      </c>
      <c r="C647" s="17" t="str">
        <f>IFERROR(INDEX('[1]Master Project Code List'!$B$4:$B$1204,$A647),"")</f>
        <v xml:space="preserve">T001 G-20 Gateway Building, 1 Collegiate Square, Shinfield, Reading, RG2 9LH </v>
      </c>
      <c r="D647" s="17" t="str">
        <f>IFERROR(INDEX('[1]Master Project Code List'!$A$4:$A$1204,$A647),"")</f>
        <v>B3612900</v>
      </c>
      <c r="E647" s="17" t="str">
        <f>IFERROR(INDEX('[1]Master Project Code List'!$C$4:$C$1204,$A647),"")</f>
        <v>YSTB</v>
      </c>
    </row>
    <row r="648" spans="1:5" hidden="1" outlineLevel="1">
      <c r="A648" s="2">
        <v>649</v>
      </c>
      <c r="B648" s="17" t="str">
        <f>IFERROR(INDEX('[1]Master Project Code List'!$A$4:$A$1204,$A648),"")</f>
        <v>B3617000</v>
      </c>
      <c r="C648" s="17" t="str">
        <f>IFERROR(INDEX('[1]Master Project Code List'!$B$4:$B$1204,$A648),"")</f>
        <v xml:space="preserve">T001 G-21 Gateway Building, 1 Collegiate Square, Shinfield, Reading, RG2 9LH </v>
      </c>
      <c r="D648" s="17" t="str">
        <f>IFERROR(INDEX('[1]Master Project Code List'!$A$4:$A$1204,$A648),"")</f>
        <v>B3617000</v>
      </c>
      <c r="E648" s="17" t="str">
        <f>IFERROR(INDEX('[1]Master Project Code List'!$C$4:$C$1204,$A648),"")</f>
        <v>YSTB</v>
      </c>
    </row>
    <row r="649" spans="1:5" hidden="1" outlineLevel="1">
      <c r="A649" s="2">
        <v>650</v>
      </c>
      <c r="B649" s="17" t="str">
        <f>IFERROR(INDEX('[1]Master Project Code List'!$A$4:$A$1204,$A649),"")</f>
        <v>B3617100</v>
      </c>
      <c r="C649" s="17" t="str">
        <f>IFERROR(INDEX('[1]Master Project Code List'!$B$4:$B$1204,$A649),"")</f>
        <v xml:space="preserve">T001 G-23 Gateway Building, 1 Collegiate Square, Shinfield, Reading, RG2 9LH </v>
      </c>
      <c r="D649" s="17" t="str">
        <f>IFERROR(INDEX('[1]Master Project Code List'!$A$4:$A$1204,$A649),"")</f>
        <v>B3617100</v>
      </c>
      <c r="E649" s="17" t="str">
        <f>IFERROR(INDEX('[1]Master Project Code List'!$C$4:$C$1204,$A649),"")</f>
        <v>YSTB</v>
      </c>
    </row>
    <row r="650" spans="1:5" hidden="1" outlineLevel="1">
      <c r="A650" s="2">
        <v>651</v>
      </c>
      <c r="B650" s="17" t="str">
        <f>IFERROR(INDEX('[1]Master Project Code List'!$A$4:$A$1204,$A650),"")</f>
        <v>B3617200</v>
      </c>
      <c r="C650" s="17" t="str">
        <f>IFERROR(INDEX('[1]Master Project Code List'!$B$4:$B$1204,$A650),"")</f>
        <v xml:space="preserve">T001 G-25 Gateway Building, 1 Collegiate Square, Shinfield, Reading, RG2 9LH </v>
      </c>
      <c r="D650" s="17" t="str">
        <f>IFERROR(INDEX('[1]Master Project Code List'!$A$4:$A$1204,$A650),"")</f>
        <v>B3617200</v>
      </c>
      <c r="E650" s="17" t="str">
        <f>IFERROR(INDEX('[1]Master Project Code List'!$C$4:$C$1204,$A650),"")</f>
        <v>YSTB</v>
      </c>
    </row>
    <row r="651" spans="1:5" hidden="1" outlineLevel="1">
      <c r="A651" s="2">
        <v>652</v>
      </c>
      <c r="B651" s="17" t="str">
        <f>IFERROR(INDEX('[1]Master Project Code List'!$A$4:$A$1204,$A651),"")</f>
        <v>B3617300</v>
      </c>
      <c r="C651" s="17" t="str">
        <f>IFERROR(INDEX('[1]Master Project Code List'!$B$4:$B$1204,$A651),"")</f>
        <v xml:space="preserve">T001 G-27 Gateway Building, 1 Collegiate Square, Shinfield, Reading, RG2 9LH </v>
      </c>
      <c r="D651" s="17" t="str">
        <f>IFERROR(INDEX('[1]Master Project Code List'!$A$4:$A$1204,$A651),"")</f>
        <v>B3617300</v>
      </c>
      <c r="E651" s="17" t="str">
        <f>IFERROR(INDEX('[1]Master Project Code List'!$C$4:$C$1204,$A651),"")</f>
        <v>YSTB</v>
      </c>
    </row>
    <row r="652" spans="1:5" hidden="1" outlineLevel="1">
      <c r="A652" s="2">
        <v>653</v>
      </c>
      <c r="B652" s="17" t="str">
        <f>IFERROR(INDEX('[1]Master Project Code List'!$A$4:$A$1204,$A652),"")</f>
        <v>B3613100</v>
      </c>
      <c r="C652" s="17" t="str">
        <f>IFERROR(INDEX('[1]Master Project Code List'!$B$4:$B$1204,$A652),"")</f>
        <v xml:space="preserve">T001 1.01 - 1.03 Gateway Building, 1 Collegiate Square, Shinfield, Reading, RG2 9LH </v>
      </c>
      <c r="D652" s="17" t="str">
        <f>IFERROR(INDEX('[1]Master Project Code List'!$A$4:$A$1204,$A652),"")</f>
        <v>B3613100</v>
      </c>
      <c r="E652" s="17" t="str">
        <f>IFERROR(INDEX('[1]Master Project Code List'!$C$4:$C$1204,$A652),"")</f>
        <v>YSTB</v>
      </c>
    </row>
    <row r="653" spans="1:5" hidden="1" outlineLevel="1">
      <c r="A653" s="2">
        <v>654</v>
      </c>
      <c r="B653" s="17" t="str">
        <f>IFERROR(INDEX('[1]Master Project Code List'!$A$4:$A$1204,$A653),"")</f>
        <v>B3613200</v>
      </c>
      <c r="C653" s="17" t="str">
        <f>IFERROR(INDEX('[1]Master Project Code List'!$B$4:$B$1204,$A653),"")</f>
        <v xml:space="preserve">T001 1-02 Gateway Building, 1 Collegiate Square, Shinfield, Reading, RG2 9LH </v>
      </c>
      <c r="D653" s="17" t="str">
        <f>IFERROR(INDEX('[1]Master Project Code List'!$A$4:$A$1204,$A653),"")</f>
        <v>B3613200</v>
      </c>
      <c r="E653" s="17" t="str">
        <f>IFERROR(INDEX('[1]Master Project Code List'!$C$4:$C$1204,$A653),"")</f>
        <v>YSTB</v>
      </c>
    </row>
    <row r="654" spans="1:5" hidden="1" outlineLevel="1">
      <c r="A654" s="2">
        <v>655</v>
      </c>
      <c r="B654" s="17" t="str">
        <f>IFERROR(INDEX('[1]Master Project Code List'!$A$4:$A$1204,$A654),"")</f>
        <v>B3613400</v>
      </c>
      <c r="C654" s="17" t="str">
        <f>IFERROR(INDEX('[1]Master Project Code List'!$B$4:$B$1204,$A654),"")</f>
        <v xml:space="preserve">T001 1-03 Gateway Building, 1 Collegiate Square, Shinfield, Reading, RG2 9LH </v>
      </c>
      <c r="D654" s="17" t="str">
        <f>IFERROR(INDEX('[1]Master Project Code List'!$A$4:$A$1204,$A654),"")</f>
        <v>B3613400</v>
      </c>
      <c r="E654" s="17" t="str">
        <f>IFERROR(INDEX('[1]Master Project Code List'!$C$4:$C$1204,$A654),"")</f>
        <v>YSTB</v>
      </c>
    </row>
    <row r="655" spans="1:5" hidden="1" outlineLevel="1">
      <c r="A655" s="2">
        <v>656</v>
      </c>
      <c r="B655" s="17" t="str">
        <f>IFERROR(INDEX('[1]Master Project Code List'!$A$4:$A$1204,$A655),"")</f>
        <v>B3613500</v>
      </c>
      <c r="C655" s="17" t="str">
        <f>IFERROR(INDEX('[1]Master Project Code List'!$B$4:$B$1204,$A655),"")</f>
        <v xml:space="preserve">T001 1-04 Gateway Building, 1 Collegiate Square, Shinfield, Reading, RG2 9LH </v>
      </c>
      <c r="D655" s="17" t="str">
        <f>IFERROR(INDEX('[1]Master Project Code List'!$A$4:$A$1204,$A655),"")</f>
        <v>B3613500</v>
      </c>
      <c r="E655" s="17" t="str">
        <f>IFERROR(INDEX('[1]Master Project Code List'!$C$4:$C$1204,$A655),"")</f>
        <v>YSTB</v>
      </c>
    </row>
    <row r="656" spans="1:5" hidden="1" outlineLevel="1">
      <c r="A656" s="2">
        <v>657</v>
      </c>
      <c r="B656" s="17" t="str">
        <f>IFERROR(INDEX('[1]Master Project Code List'!$A$4:$A$1204,$A656),"")</f>
        <v>B3613600</v>
      </c>
      <c r="C656" s="17" t="str">
        <f>IFERROR(INDEX('[1]Master Project Code List'!$B$4:$B$1204,$A656),"")</f>
        <v xml:space="preserve">T001 2-00 Gateway Building, 1 Collegiate Square, Shinfield, Reading, RG2 9LH </v>
      </c>
      <c r="D656" s="17" t="str">
        <f>IFERROR(INDEX('[1]Master Project Code List'!$A$4:$A$1204,$A656),"")</f>
        <v>B3613600</v>
      </c>
      <c r="E656" s="17" t="str">
        <f>IFERROR(INDEX('[1]Master Project Code List'!$C$4:$C$1204,$A656),"")</f>
        <v>YSTB</v>
      </c>
    </row>
    <row r="657" spans="1:5" hidden="1" outlineLevel="1">
      <c r="A657" s="2">
        <v>658</v>
      </c>
      <c r="B657" s="17" t="str">
        <f>IFERROR(INDEX('[1]Master Project Code List'!$A$4:$A$1204,$A657),"")</f>
        <v>B3613700</v>
      </c>
      <c r="C657" s="17" t="str">
        <f>IFERROR(INDEX('[1]Master Project Code List'!$B$4:$B$1204,$A657),"")</f>
        <v xml:space="preserve">T001 2-01- 2-11 Gateway Building, 1 Collegiate Square, Shinfield, Reading, RG2 9LH </v>
      </c>
      <c r="D657" s="17" t="str">
        <f>IFERROR(INDEX('[1]Master Project Code List'!$A$4:$A$1204,$A657),"")</f>
        <v>B3613700</v>
      </c>
      <c r="E657" s="17" t="str">
        <f>IFERROR(INDEX('[1]Master Project Code List'!$C$4:$C$1204,$A657),"")</f>
        <v>YSTB</v>
      </c>
    </row>
    <row r="658" spans="1:5" hidden="1" outlineLevel="1">
      <c r="A658" s="2">
        <v>659</v>
      </c>
      <c r="B658" s="17" t="str">
        <f>IFERROR(INDEX('[1]Master Project Code List'!$A$4:$A$1204,$A658),"")</f>
        <v>B3613800</v>
      </c>
      <c r="C658" s="17" t="str">
        <f>IFERROR(INDEX('[1]Master Project Code List'!$B$4:$B$1204,$A658),"")</f>
        <v xml:space="preserve">T001 2-02 Gateway Building, 1 Collegiate Square, Shinfield, Reading, RG2 9LH </v>
      </c>
      <c r="D658" s="17" t="str">
        <f>IFERROR(INDEX('[1]Master Project Code List'!$A$4:$A$1204,$A658),"")</f>
        <v>B3613800</v>
      </c>
      <c r="E658" s="17" t="str">
        <f>IFERROR(INDEX('[1]Master Project Code List'!$C$4:$C$1204,$A658),"")</f>
        <v>YSTB</v>
      </c>
    </row>
    <row r="659" spans="1:5" hidden="1" outlineLevel="1">
      <c r="A659" s="2">
        <v>660</v>
      </c>
      <c r="B659" s="17" t="str">
        <f>IFERROR(INDEX('[1]Master Project Code List'!$A$4:$A$1204,$A659),"")</f>
        <v>B3613900</v>
      </c>
      <c r="C659" s="17" t="str">
        <f>IFERROR(INDEX('[1]Master Project Code List'!$B$4:$B$1204,$A659),"")</f>
        <v xml:space="preserve">T001 2-03 Gateway Building, 1 Collegiate Square, Shinfield, Reading, RG2 9LH </v>
      </c>
      <c r="D659" s="17" t="str">
        <f>IFERROR(INDEX('[1]Master Project Code List'!$A$4:$A$1204,$A659),"")</f>
        <v>B3613900</v>
      </c>
      <c r="E659" s="17" t="str">
        <f>IFERROR(INDEX('[1]Master Project Code List'!$C$4:$C$1204,$A659),"")</f>
        <v>YSTB</v>
      </c>
    </row>
    <row r="660" spans="1:5" hidden="1" outlineLevel="1">
      <c r="A660" s="2">
        <v>661</v>
      </c>
      <c r="B660" s="17" t="str">
        <f>IFERROR(INDEX('[1]Master Project Code List'!$A$4:$A$1204,$A660),"")</f>
        <v>B3614000</v>
      </c>
      <c r="C660" s="17" t="str">
        <f>IFERROR(INDEX('[1]Master Project Code List'!$B$4:$B$1204,$A660),"")</f>
        <v xml:space="preserve">T001 2-04 Gateway Building, 1 Collegiate Square, Shinfield, Reading, RG2 9LH </v>
      </c>
      <c r="D660" s="17" t="str">
        <f>IFERROR(INDEX('[1]Master Project Code List'!$A$4:$A$1204,$A660),"")</f>
        <v>B3614000</v>
      </c>
      <c r="E660" s="17" t="str">
        <f>IFERROR(INDEX('[1]Master Project Code List'!$C$4:$C$1204,$A660),"")</f>
        <v>YSTB</v>
      </c>
    </row>
    <row r="661" spans="1:5" hidden="1" outlineLevel="1">
      <c r="A661" s="2">
        <v>662</v>
      </c>
      <c r="B661" s="17" t="str">
        <f>IFERROR(INDEX('[1]Master Project Code List'!$A$4:$A$1204,$A661),"")</f>
        <v>B3614100</v>
      </c>
      <c r="C661" s="17" t="str">
        <f>IFERROR(INDEX('[1]Master Project Code List'!$B$4:$B$1204,$A661),"")</f>
        <v xml:space="preserve">T001 2-05 Gateway Building, 1 Collegiate Square, Shinfield, Reading, RG2 9LH </v>
      </c>
      <c r="D661" s="17" t="str">
        <f>IFERROR(INDEX('[1]Master Project Code List'!$A$4:$A$1204,$A661),"")</f>
        <v>B3614100</v>
      </c>
      <c r="E661" s="17" t="str">
        <f>IFERROR(INDEX('[1]Master Project Code List'!$C$4:$C$1204,$A661),"")</f>
        <v>YSTB</v>
      </c>
    </row>
    <row r="662" spans="1:5" hidden="1" outlineLevel="1">
      <c r="A662" s="2">
        <v>663</v>
      </c>
      <c r="B662" s="17" t="str">
        <f>IFERROR(INDEX('[1]Master Project Code List'!$A$4:$A$1204,$A662),"")</f>
        <v>B3614200</v>
      </c>
      <c r="C662" s="17" t="str">
        <f>IFERROR(INDEX('[1]Master Project Code List'!$B$4:$B$1204,$A662),"")</f>
        <v xml:space="preserve">T001 2-06 Gateway Building, 1 Collegiate Square, Shinfield, Reading, RG2 9LH </v>
      </c>
      <c r="D662" s="17" t="str">
        <f>IFERROR(INDEX('[1]Master Project Code List'!$A$4:$A$1204,$A662),"")</f>
        <v>B3614200</v>
      </c>
      <c r="E662" s="17" t="str">
        <f>IFERROR(INDEX('[1]Master Project Code List'!$C$4:$C$1204,$A662),"")</f>
        <v>YSTB</v>
      </c>
    </row>
    <row r="663" spans="1:5" hidden="1" outlineLevel="1">
      <c r="A663" s="2">
        <v>664</v>
      </c>
      <c r="B663" s="17" t="str">
        <f>IFERROR(INDEX('[1]Master Project Code List'!$A$4:$A$1204,$A663),"")</f>
        <v>B3614300</v>
      </c>
      <c r="C663" s="17" t="str">
        <f>IFERROR(INDEX('[1]Master Project Code List'!$B$4:$B$1204,$A663),"")</f>
        <v xml:space="preserve">T001 2-07 Gateway Building, 1 Collegiate Square, Shinfield, Reading, RG2 9LH </v>
      </c>
      <c r="D663" s="17" t="str">
        <f>IFERROR(INDEX('[1]Master Project Code List'!$A$4:$A$1204,$A663),"")</f>
        <v>B3614300</v>
      </c>
      <c r="E663" s="17" t="str">
        <f>IFERROR(INDEX('[1]Master Project Code List'!$C$4:$C$1204,$A663),"")</f>
        <v>YSTB</v>
      </c>
    </row>
    <row r="664" spans="1:5" hidden="1" outlineLevel="1">
      <c r="A664" s="2">
        <v>665</v>
      </c>
      <c r="B664" s="17" t="str">
        <f>IFERROR(INDEX('[1]Master Project Code List'!$A$4:$A$1204,$A664),"")</f>
        <v>B3614400</v>
      </c>
      <c r="C664" s="17" t="str">
        <f>IFERROR(INDEX('[1]Master Project Code List'!$B$4:$B$1204,$A664),"")</f>
        <v xml:space="preserve">T001 2-08 Gateway Building, 1 Collegiate Square, Shinfield, Reading, RG2 9LH </v>
      </c>
      <c r="D664" s="17" t="str">
        <f>IFERROR(INDEX('[1]Master Project Code List'!$A$4:$A$1204,$A664),"")</f>
        <v>B3614400</v>
      </c>
      <c r="E664" s="17" t="str">
        <f>IFERROR(INDEX('[1]Master Project Code List'!$C$4:$C$1204,$A664),"")</f>
        <v>YSTB</v>
      </c>
    </row>
    <row r="665" spans="1:5" hidden="1" outlineLevel="1">
      <c r="A665" s="2">
        <v>666</v>
      </c>
      <c r="B665" s="17" t="str">
        <f>IFERROR(INDEX('[1]Master Project Code List'!$A$4:$A$1204,$A665),"")</f>
        <v>B3614500</v>
      </c>
      <c r="C665" s="17" t="str">
        <f>IFERROR(INDEX('[1]Master Project Code List'!$B$4:$B$1204,$A665),"")</f>
        <v xml:space="preserve">T001 2-09 Gateway Building, 1 Collegiate Square, Shinfield, Reading, RG2 9LH </v>
      </c>
      <c r="D665" s="17" t="str">
        <f>IFERROR(INDEX('[1]Master Project Code List'!$A$4:$A$1204,$A665),"")</f>
        <v>B3614500</v>
      </c>
      <c r="E665" s="17" t="str">
        <f>IFERROR(INDEX('[1]Master Project Code List'!$C$4:$C$1204,$A665),"")</f>
        <v>YSTB</v>
      </c>
    </row>
    <row r="666" spans="1:5" hidden="1" outlineLevel="1">
      <c r="A666" s="2">
        <v>667</v>
      </c>
      <c r="B666" s="17" t="str">
        <f>IFERROR(INDEX('[1]Master Project Code List'!$A$4:$A$1204,$A666),"")</f>
        <v>B3614600</v>
      </c>
      <c r="C666" s="17" t="str">
        <f>IFERROR(INDEX('[1]Master Project Code List'!$B$4:$B$1204,$A666),"")</f>
        <v xml:space="preserve">T001 2-10 Gateway Building, 1 Collegiate Square, Shinfield, Reading, RG2 9LH </v>
      </c>
      <c r="D666" s="17" t="str">
        <f>IFERROR(INDEX('[1]Master Project Code List'!$A$4:$A$1204,$A666),"")</f>
        <v>B3614600</v>
      </c>
      <c r="E666" s="17" t="str">
        <f>IFERROR(INDEX('[1]Master Project Code List'!$C$4:$C$1204,$A666),"")</f>
        <v>YSTB</v>
      </c>
    </row>
    <row r="667" spans="1:5" hidden="1" outlineLevel="1">
      <c r="A667" s="2">
        <v>668</v>
      </c>
      <c r="B667" s="17" t="str">
        <f>IFERROR(INDEX('[1]Master Project Code List'!$A$4:$A$1204,$A667),"")</f>
        <v>B3614700</v>
      </c>
      <c r="C667" s="17" t="str">
        <f>IFERROR(INDEX('[1]Master Project Code List'!$B$4:$B$1204,$A667),"")</f>
        <v xml:space="preserve">T001 2-11 Gateway Building, 1 Collegiate Square, Shinfield, Reading, RG2 9LH </v>
      </c>
      <c r="D667" s="17" t="str">
        <f>IFERROR(INDEX('[1]Master Project Code List'!$A$4:$A$1204,$A667),"")</f>
        <v>B3614700</v>
      </c>
      <c r="E667" s="17" t="str">
        <f>IFERROR(INDEX('[1]Master Project Code List'!$C$4:$C$1204,$A667),"")</f>
        <v>YSTB</v>
      </c>
    </row>
    <row r="668" spans="1:5" hidden="1" outlineLevel="1">
      <c r="A668" s="2">
        <v>669</v>
      </c>
      <c r="B668" s="17" t="str">
        <f>IFERROR(INDEX('[1]Master Project Code List'!$A$4:$A$1204,$A668),"")</f>
        <v>B3614800</v>
      </c>
      <c r="C668" s="17" t="str">
        <f>IFERROR(INDEX('[1]Master Project Code List'!$B$4:$B$1204,$A668),"")</f>
        <v xml:space="preserve">T001 2-16 Gateway Building, 1 Collegiate Square, Shinfield, Reading, RG2 9LH </v>
      </c>
      <c r="D668" s="17" t="str">
        <f>IFERROR(INDEX('[1]Master Project Code List'!$A$4:$A$1204,$A668),"")</f>
        <v>B3614800</v>
      </c>
      <c r="E668" s="17" t="str">
        <f>IFERROR(INDEX('[1]Master Project Code List'!$C$4:$C$1204,$A668),"")</f>
        <v>YSTB</v>
      </c>
    </row>
    <row r="669" spans="1:5" hidden="1" outlineLevel="1">
      <c r="A669" s="2">
        <v>670</v>
      </c>
      <c r="B669" s="17" t="str">
        <f>IFERROR(INDEX('[1]Master Project Code List'!$A$4:$A$1204,$A669),"")</f>
        <v>B3614900</v>
      </c>
      <c r="C669" s="17" t="str">
        <f>IFERROR(INDEX('[1]Master Project Code List'!$B$4:$B$1204,$A669),"")</f>
        <v xml:space="preserve">T001 2-18 Gateway Building, 1 Collegiate Square, Shinfield, Reading, RG2 9LH </v>
      </c>
      <c r="D669" s="17" t="str">
        <f>IFERROR(INDEX('[1]Master Project Code List'!$A$4:$A$1204,$A669),"")</f>
        <v>B3614900</v>
      </c>
      <c r="E669" s="17" t="str">
        <f>IFERROR(INDEX('[1]Master Project Code List'!$C$4:$C$1204,$A669),"")</f>
        <v>YSTB</v>
      </c>
    </row>
    <row r="670" spans="1:5" hidden="1" outlineLevel="1">
      <c r="A670" s="2">
        <v>671</v>
      </c>
      <c r="B670" s="17" t="str">
        <f>IFERROR(INDEX('[1]Master Project Code List'!$A$4:$A$1204,$A670),"")</f>
        <v>B3615000</v>
      </c>
      <c r="C670" s="17" t="str">
        <f>IFERROR(INDEX('[1]Master Project Code List'!$B$4:$B$1204,$A670),"")</f>
        <v xml:space="preserve">T001 2-19 Gateway Building, 1 Collegiate Square, Shinfield, Reading, RG2 9LH </v>
      </c>
      <c r="D670" s="17" t="str">
        <f>IFERROR(INDEX('[1]Master Project Code List'!$A$4:$A$1204,$A670),"")</f>
        <v>B3615000</v>
      </c>
      <c r="E670" s="17" t="str">
        <f>IFERROR(INDEX('[1]Master Project Code List'!$C$4:$C$1204,$A670),"")</f>
        <v>YSTB</v>
      </c>
    </row>
    <row r="671" spans="1:5" hidden="1" outlineLevel="1">
      <c r="A671" s="2">
        <v>672</v>
      </c>
      <c r="B671" s="17" t="str">
        <f>IFERROR(INDEX('[1]Master Project Code List'!$A$4:$A$1204,$A671),"")</f>
        <v>B3615100</v>
      </c>
      <c r="C671" s="17" t="str">
        <f>IFERROR(INDEX('[1]Master Project Code List'!$B$4:$B$1204,$A671),"")</f>
        <v xml:space="preserve">T001 2-20, 2-22, 2-29,2-31,2-35, Gateway Building, 1 Collegiate Square, Shinfield, Reading, RG2 9LH </v>
      </c>
      <c r="D671" s="17" t="str">
        <f>IFERROR(INDEX('[1]Master Project Code List'!$A$4:$A$1204,$A671),"")</f>
        <v>B3615100</v>
      </c>
      <c r="E671" s="17" t="str">
        <f>IFERROR(INDEX('[1]Master Project Code List'!$C$4:$C$1204,$A671),"")</f>
        <v>YSTB</v>
      </c>
    </row>
    <row r="672" spans="1:5" hidden="1" outlineLevel="1">
      <c r="A672" s="2">
        <v>673</v>
      </c>
      <c r="B672" s="17" t="str">
        <f>IFERROR(INDEX('[1]Master Project Code List'!$A$4:$A$1204,$A672),"")</f>
        <v>B3615200</v>
      </c>
      <c r="C672" s="17" t="str">
        <f>IFERROR(INDEX('[1]Master Project Code List'!$B$4:$B$1204,$A672),"")</f>
        <v xml:space="preserve">T001 2-21 Gateway Building, 1 Collegiate Square, Shinfield, Reading, RG2 9LH </v>
      </c>
      <c r="D672" s="17" t="str">
        <f>IFERROR(INDEX('[1]Master Project Code List'!$A$4:$A$1204,$A672),"")</f>
        <v>B3615200</v>
      </c>
      <c r="E672" s="17" t="str">
        <f>IFERROR(INDEX('[1]Master Project Code List'!$C$4:$C$1204,$A672),"")</f>
        <v>YSTB</v>
      </c>
    </row>
    <row r="673" spans="1:5" hidden="1" outlineLevel="1">
      <c r="A673" s="2">
        <v>674</v>
      </c>
      <c r="B673" s="17" t="str">
        <f>IFERROR(INDEX('[1]Master Project Code List'!$A$4:$A$1204,$A673),"")</f>
        <v>B3615300</v>
      </c>
      <c r="C673" s="17" t="str">
        <f>IFERROR(INDEX('[1]Master Project Code List'!$B$4:$B$1204,$A673),"")</f>
        <v xml:space="preserve">T001 2-22 Gateway Building, 1 Collegiate Square, Shinfield, Reading, RG2 9LH </v>
      </c>
      <c r="D673" s="17" t="str">
        <f>IFERROR(INDEX('[1]Master Project Code List'!$A$4:$A$1204,$A673),"")</f>
        <v>B3615300</v>
      </c>
      <c r="E673" s="17" t="str">
        <f>IFERROR(INDEX('[1]Master Project Code List'!$C$4:$C$1204,$A673),"")</f>
        <v>YSTB</v>
      </c>
    </row>
    <row r="674" spans="1:5" hidden="1" outlineLevel="1">
      <c r="A674" s="2">
        <v>675</v>
      </c>
      <c r="B674" s="17" t="str">
        <f>IFERROR(INDEX('[1]Master Project Code List'!$A$4:$A$1204,$A674),"")</f>
        <v>B3615400</v>
      </c>
      <c r="C674" s="17" t="str">
        <f>IFERROR(INDEX('[1]Master Project Code List'!$B$4:$B$1204,$A674),"")</f>
        <v xml:space="preserve">T001 2-23 Gateway Building, 1 Collegiate Square, Shinfield, Reading, RG2 9LH </v>
      </c>
      <c r="D674" s="17" t="str">
        <f>IFERROR(INDEX('[1]Master Project Code List'!$A$4:$A$1204,$A674),"")</f>
        <v>B3615400</v>
      </c>
      <c r="E674" s="17" t="str">
        <f>IFERROR(INDEX('[1]Master Project Code List'!$C$4:$C$1204,$A674),"")</f>
        <v>YSTB</v>
      </c>
    </row>
    <row r="675" spans="1:5" hidden="1" outlineLevel="1">
      <c r="A675" s="2">
        <v>676</v>
      </c>
      <c r="B675" s="17" t="str">
        <f>IFERROR(INDEX('[1]Master Project Code List'!$A$4:$A$1204,$A675),"")</f>
        <v>B3615500</v>
      </c>
      <c r="C675" s="17" t="str">
        <f>IFERROR(INDEX('[1]Master Project Code List'!$B$4:$B$1204,$A675),"")</f>
        <v xml:space="preserve">T001 2-27 Gateway Building, 1 Collegiate Square, Shinfield, Reading, RG2 9LH </v>
      </c>
      <c r="D675" s="17" t="str">
        <f>IFERROR(INDEX('[1]Master Project Code List'!$A$4:$A$1204,$A675),"")</f>
        <v>B3615500</v>
      </c>
      <c r="E675" s="17" t="str">
        <f>IFERROR(INDEX('[1]Master Project Code List'!$C$4:$C$1204,$A675),"")</f>
        <v>YSTB</v>
      </c>
    </row>
    <row r="676" spans="1:5" hidden="1" outlineLevel="1">
      <c r="A676" s="2">
        <v>677</v>
      </c>
      <c r="B676" s="17" t="str">
        <f>IFERROR(INDEX('[1]Master Project Code List'!$A$4:$A$1204,$A676),"")</f>
        <v>B3615600</v>
      </c>
      <c r="C676" s="17" t="str">
        <f>IFERROR(INDEX('[1]Master Project Code List'!$B$4:$B$1204,$A676),"")</f>
        <v xml:space="preserve">T001 2-29 Gateway Building, 1 Collegiate Square, Shinfield, Reading, RG2 9LH </v>
      </c>
      <c r="D676" s="17" t="str">
        <f>IFERROR(INDEX('[1]Master Project Code List'!$A$4:$A$1204,$A676),"")</f>
        <v>B3615600</v>
      </c>
      <c r="E676" s="17" t="str">
        <f>IFERROR(INDEX('[1]Master Project Code List'!$C$4:$C$1204,$A676),"")</f>
        <v>YSTB</v>
      </c>
    </row>
    <row r="677" spans="1:5" hidden="1" outlineLevel="1">
      <c r="A677" s="2">
        <v>678</v>
      </c>
      <c r="B677" s="17" t="str">
        <f>IFERROR(INDEX('[1]Master Project Code List'!$A$4:$A$1204,$A677),"")</f>
        <v>B3615700</v>
      </c>
      <c r="C677" s="17" t="str">
        <f>IFERROR(INDEX('[1]Master Project Code List'!$B$4:$B$1204,$A677),"")</f>
        <v xml:space="preserve">T001 2-31 Gateway Building, 1 Collegiate Square, Shinfield, Reading, RG2 9LH </v>
      </c>
      <c r="D677" s="17" t="str">
        <f>IFERROR(INDEX('[1]Master Project Code List'!$A$4:$A$1204,$A677),"")</f>
        <v>B3615700</v>
      </c>
      <c r="E677" s="17" t="str">
        <f>IFERROR(INDEX('[1]Master Project Code List'!$C$4:$C$1204,$A677),"")</f>
        <v>YSTB</v>
      </c>
    </row>
    <row r="678" spans="1:5" hidden="1" outlineLevel="1">
      <c r="A678" s="2">
        <v>679</v>
      </c>
      <c r="B678" s="17" t="str">
        <f>IFERROR(INDEX('[1]Master Project Code List'!$A$4:$A$1204,$A678),"")</f>
        <v>B3615800</v>
      </c>
      <c r="C678" s="17" t="str">
        <f>IFERROR(INDEX('[1]Master Project Code List'!$B$4:$B$1204,$A678),"")</f>
        <v xml:space="preserve">T001 2-35 Gateway Building, 1 Collegiate Square, Shinfield, Reading, RG2 9LH </v>
      </c>
      <c r="D678" s="17" t="str">
        <f>IFERROR(INDEX('[1]Master Project Code List'!$A$4:$A$1204,$A678),"")</f>
        <v>B3615800</v>
      </c>
      <c r="E678" s="17" t="str">
        <f>IFERROR(INDEX('[1]Master Project Code List'!$C$4:$C$1204,$A678),"")</f>
        <v>YSTB</v>
      </c>
    </row>
    <row r="679" spans="1:5" hidden="1" outlineLevel="1">
      <c r="A679" s="2">
        <v>680</v>
      </c>
      <c r="B679" s="17" t="str">
        <f>IFERROR(INDEX('[1]Master Project Code List'!$A$4:$A$1204,$A679),"")</f>
        <v>B3615900</v>
      </c>
      <c r="C679" s="17" t="str">
        <f>IFERROR(INDEX('[1]Master Project Code List'!$B$4:$B$1204,$A679),"")</f>
        <v>T001 Room 104 Gateway Building, 1 Collegiate Squire, Shinfield, Reading, RG2 9LH</v>
      </c>
      <c r="D679" s="17" t="str">
        <f>IFERROR(INDEX('[1]Master Project Code List'!$A$4:$A$1204,$A679),"")</f>
        <v>B3615900</v>
      </c>
      <c r="E679" s="17" t="str">
        <f>IFERROR(INDEX('[1]Master Project Code List'!$C$4:$C$1204,$A679),"")</f>
        <v>YSTB</v>
      </c>
    </row>
    <row r="680" spans="1:5" hidden="1" outlineLevel="1">
      <c r="A680" s="2">
        <v>681</v>
      </c>
      <c r="B680" s="17" t="str">
        <f>IFERROR(INDEX('[1]Master Project Code List'!$A$4:$A$1204,$A680),"")</f>
        <v>B3616000</v>
      </c>
      <c r="C680" s="17" t="str">
        <f>IFERROR(INDEX('[1]Master Project Code List'!$B$4:$B$1204,$A680),"")</f>
        <v>T001 Room 103 Gateway Building, 1 Collegiate Squire, Shinfield, Reading, RG2 9LH</v>
      </c>
      <c r="D680" s="17" t="str">
        <f>IFERROR(INDEX('[1]Master Project Code List'!$A$4:$A$1204,$A680),"")</f>
        <v>B3616000</v>
      </c>
      <c r="E680" s="17" t="str">
        <f>IFERROR(INDEX('[1]Master Project Code List'!$C$4:$C$1204,$A680),"")</f>
        <v>YSTB</v>
      </c>
    </row>
    <row r="681" spans="1:5" hidden="1" outlineLevel="1">
      <c r="A681" s="2">
        <v>682</v>
      </c>
      <c r="B681" s="17" t="str">
        <f>IFERROR(INDEX('[1]Master Project Code List'!$A$4:$A$1204,$A681),"")</f>
        <v>B3616100</v>
      </c>
      <c r="C681" s="17" t="str">
        <f>IFERROR(INDEX('[1]Master Project Code List'!$B$4:$B$1204,$A681),"")</f>
        <v>T001 Room G04 Gateway Building, 1 Collegiate Squire, Shinfield, Reading, RG2 9LH</v>
      </c>
      <c r="D681" s="17" t="str">
        <f>IFERROR(INDEX('[1]Master Project Code List'!$A$4:$A$1204,$A681),"")</f>
        <v>B3616100</v>
      </c>
      <c r="E681" s="17" t="str">
        <f>IFERROR(INDEX('[1]Master Project Code List'!$C$4:$C$1204,$A681),"")</f>
        <v>YSTB</v>
      </c>
    </row>
    <row r="682" spans="1:5" hidden="1" outlineLevel="1">
      <c r="A682" s="2">
        <v>683</v>
      </c>
      <c r="B682" s="17" t="str">
        <f>IFERROR(INDEX('[1]Master Project Code List'!$A$4:$A$1204,$A682),"")</f>
        <v>B3578000</v>
      </c>
      <c r="C682" s="17" t="str">
        <f>IFERROR(INDEX('[1]Master Project Code List'!$B$4:$B$1204,$A682),"")</f>
        <v>T002: Plots 3 and 4, Thames Valley Science Park, Shinfield, Reading, RG2 9LH</v>
      </c>
      <c r="D682" s="17" t="str">
        <f>IFERROR(INDEX('[1]Master Project Code List'!$A$4:$A$1204,$A682),"")</f>
        <v>B3578000</v>
      </c>
      <c r="E682" s="17" t="str">
        <f>IFERROR(INDEX('[1]Master Project Code List'!$C$4:$C$1204,$A682),"")</f>
        <v>YSTB</v>
      </c>
    </row>
    <row r="683" spans="1:5" hidden="1" outlineLevel="1">
      <c r="A683" s="2">
        <v>684</v>
      </c>
      <c r="B683" s="17" t="str">
        <f>IFERROR(INDEX('[1]Master Project Code List'!$A$4:$A$1204,$A683),"")</f>
        <v>B3616900 </v>
      </c>
      <c r="C683" s="17" t="str">
        <f>IFERROR(INDEX('[1]Master Project Code List'!$B$4:$B$1204,$A683),"")</f>
        <v>T003: Rutherford Cancer Centre, 3 Collegiate Square, Shinfield, Reading, RG2 9LH</v>
      </c>
      <c r="D683" s="17" t="str">
        <f>IFERROR(INDEX('[1]Master Project Code List'!$A$4:$A$1204,$A683),"")</f>
        <v>B3616900 </v>
      </c>
      <c r="E683" s="17" t="str">
        <f>IFERROR(INDEX('[1]Master Project Code List'!$C$4:$C$1204,$A683),"")</f>
        <v>YSTB</v>
      </c>
    </row>
    <row r="684" spans="1:5" hidden="1" outlineLevel="1">
      <c r="A684" s="2">
        <v>685</v>
      </c>
      <c r="B684" s="17" t="str">
        <f>IFERROR(INDEX('[1]Master Project Code List'!$A$4:$A$1204,$A684),"")</f>
        <v>B2529367</v>
      </c>
      <c r="C684" s="17" t="str">
        <f>IFERROR(INDEX('[1]Master Project Code List'!$B$4:$B$1204,$A684),"")</f>
        <v>T003: SSE Supply Lease -Rutherford Cancer Centre, 3 Collegiate Square, Shinfield, Reading, RG2 9LH</v>
      </c>
      <c r="D684" s="17" t="str">
        <f>IFERROR(INDEX('[1]Master Project Code List'!$A$4:$A$1204,$A684),"")</f>
        <v>B2529367</v>
      </c>
      <c r="E684" s="17" t="str">
        <f>IFERROR(INDEX('[1]Master Project Code List'!$C$4:$C$1204,$A684),"")</f>
        <v>YSTB</v>
      </c>
    </row>
    <row r="685" spans="1:5" hidden="1" outlineLevel="1">
      <c r="A685" s="2">
        <v>686</v>
      </c>
      <c r="B685" s="17" t="str">
        <f>IFERROR(INDEX('[1]Master Project Code List'!$A$4:$A$1204,$A685),"")</f>
        <v>B2529362</v>
      </c>
      <c r="C685" s="17" t="str">
        <f>IFERROR(INDEX('[1]Master Project Code List'!$B$4:$B$1204,$A685),"")</f>
        <v>T800: Retained (Undeveloped Land) Phase 1 Land at TVSP, Shinfield,  Reading, RG2 9LH</v>
      </c>
      <c r="D685" s="17" t="str">
        <f>IFERROR(INDEX('[1]Master Project Code List'!$A$4:$A$1204,$A685),"")</f>
        <v>B2529362</v>
      </c>
      <c r="E685" s="17" t="str">
        <f>IFERROR(INDEX('[1]Master Project Code List'!$C$4:$C$1204,$A685),"")</f>
        <v>XRET</v>
      </c>
    </row>
    <row r="686" spans="1:5" hidden="1" outlineLevel="1">
      <c r="A686" s="2">
        <v>687</v>
      </c>
      <c r="B686" s="17" t="str">
        <f>IFERROR(INDEX('[1]Master Project Code List'!$A$4:$A$1204,$A686),"")</f>
        <v>B2529363</v>
      </c>
      <c r="C686" s="17" t="str">
        <f>IFERROR(INDEX('[1]Master Project Code List'!$B$4:$B$1204,$A686),"")</f>
        <v>T801: Retained (Undeveloped Land) Phase 2 Land at TVSP, Shinfield,  Reading, RG2 9LH</v>
      </c>
      <c r="D686" s="17" t="str">
        <f>IFERROR(INDEX('[1]Master Project Code List'!$A$4:$A$1204,$A686),"")</f>
        <v>B2529363</v>
      </c>
      <c r="E686" s="17" t="str">
        <f>IFERROR(INDEX('[1]Master Project Code List'!$C$4:$C$1204,$A686),"")</f>
        <v>XRET</v>
      </c>
    </row>
    <row r="687" spans="1:5" hidden="1" outlineLevel="1">
      <c r="A687" s="2">
        <v>688</v>
      </c>
      <c r="B687" s="17" t="str">
        <f>IFERROR(INDEX('[1]Master Project Code List'!$A$4:$A$1204,$A687),"")</f>
        <v>B2529364</v>
      </c>
      <c r="C687" s="17" t="str">
        <f>IFERROR(INDEX('[1]Master Project Code List'!$B$4:$B$1204,$A687),"")</f>
        <v>T802: Retained (Undeveloped Land) Phase 3 Land at TVSP, Shinfield,  Reading, RG2 9LH</v>
      </c>
      <c r="D687" s="17" t="str">
        <f>IFERROR(INDEX('[1]Master Project Code List'!$A$4:$A$1204,$A687),"")</f>
        <v>B2529364</v>
      </c>
      <c r="E687" s="17" t="str">
        <f>IFERROR(INDEX('[1]Master Project Code List'!$C$4:$C$1204,$A687),"")</f>
        <v>XRET</v>
      </c>
    </row>
    <row r="688" spans="1:5" hidden="1" outlineLevel="1">
      <c r="A688" s="2">
        <v>689</v>
      </c>
      <c r="B688" s="17" t="str">
        <f>IFERROR(INDEX('[1]Master Project Code List'!$A$4:$A$1204,$A688),"")</f>
        <v>B2501700</v>
      </c>
      <c r="C688" s="17" t="str">
        <f>IFERROR(INDEX('[1]Master Project Code List'!$B$4:$B$1204,$A688),"")</f>
        <v xml:space="preserve">U999: Customer Clearing Acct (NJEX)- Tenants Recharging Account </v>
      </c>
      <c r="D688" s="17" t="str">
        <f>IFERROR(INDEX('[1]Master Project Code List'!$A$4:$A$1204,$A688),"")</f>
        <v>B2501700</v>
      </c>
      <c r="E688" s="17" t="str">
        <f>IFERROR(INDEX('[1]Master Project Code List'!$C$4:$C$1204,$A688),"")</f>
        <v>NJEX</v>
      </c>
    </row>
    <row r="689" spans="1:5" hidden="1" outlineLevel="1">
      <c r="A689" s="2">
        <v>690</v>
      </c>
      <c r="B689" s="17" t="str">
        <f>IFERROR(INDEX('[1]Master Project Code List'!$A$4:$A$1204,$A689),"")</f>
        <v>A2900600</v>
      </c>
      <c r="C689" s="17" t="str">
        <f>IFERROR(INDEX('[1]Master Project Code List'!$B$4:$B$1204,$A689),"")</f>
        <v>U999: Estates Managed Properties - General administration project</v>
      </c>
      <c r="D689" s="17" t="str">
        <f>IFERROR(INDEX('[1]Master Project Code List'!$A$4:$A$1204,$A689),"")</f>
        <v>A2900600</v>
      </c>
      <c r="E689" s="17" t="str">
        <f>IFERROR(INDEX('[1]Master Project Code List'!$C$4:$C$1204,$A689),"")</f>
        <v>BAFQ</v>
      </c>
    </row>
    <row r="690" spans="1:5" hidden="1" outlineLevel="1">
      <c r="A690" s="2">
        <v>691</v>
      </c>
      <c r="B690" s="17" t="str">
        <f>IFERROR(INDEX('[1]Master Project Code List'!$A$4:$A$1204,$A690),"")</f>
        <v>B2525550</v>
      </c>
      <c r="C690" s="17" t="str">
        <f>IFERROR(INDEX('[1]Master Project Code List'!$B$4:$B$1204,$A690),"")</f>
        <v>U999: RET Investment Property (Budget Use Only)</v>
      </c>
      <c r="D690" s="17" t="str">
        <f>IFERROR(INDEX('[1]Master Project Code List'!$A$4:$A$1204,$A690),"")</f>
        <v>B2525550</v>
      </c>
      <c r="E690" s="17" t="str">
        <f>IFERROR(INDEX('[1]Master Project Code List'!$C$4:$C$1204,$A690),"")</f>
        <v>XRET</v>
      </c>
    </row>
    <row r="691" spans="1:5" hidden="1" outlineLevel="1">
      <c r="A691" s="2">
        <v>692</v>
      </c>
      <c r="B691" s="17" t="str">
        <f>IFERROR(INDEX('[1]Master Project Code List'!$A$4:$A$1204,$A691),"")</f>
        <v>B2529901</v>
      </c>
      <c r="C691" s="17" t="str">
        <f>IFERROR(INDEX('[1]Master Project Code List'!$B$4:$B$1204,$A691),"")</f>
        <v>U999: EM- BAFQ Holding Account</v>
      </c>
      <c r="D691" s="17" t="str">
        <f>IFERROR(INDEX('[1]Master Project Code List'!$A$4:$A$1204,$A691),"")</f>
        <v>B2529901</v>
      </c>
      <c r="E691" s="17" t="str">
        <f>IFERROR(INDEX('[1]Master Project Code List'!$C$4:$C$1204,$A691),"")</f>
        <v>BAFQ</v>
      </c>
    </row>
    <row r="692" spans="1:5" hidden="1" outlineLevel="1">
      <c r="A692" s="2">
        <v>693</v>
      </c>
      <c r="B692" s="17" t="str">
        <f>IFERROR(INDEX('[1]Master Project Code List'!$A$4:$A$1204,$A692),"")</f>
        <v>B2529801</v>
      </c>
      <c r="C692" s="17" t="str">
        <f>IFERROR(INDEX('[1]Master Project Code List'!$B$4:$B$1204,$A692),"")</f>
        <v>U999: EM- XRET Holding Account</v>
      </c>
      <c r="D692" s="17" t="str">
        <f>IFERROR(INDEX('[1]Master Project Code List'!$A$4:$A$1204,$A692),"")</f>
        <v>B2529801</v>
      </c>
      <c r="E692" s="17" t="str">
        <f>IFERROR(INDEX('[1]Master Project Code List'!$C$4:$C$1204,$A692),"")</f>
        <v>XRET</v>
      </c>
    </row>
    <row r="693" spans="1:5" hidden="1" outlineLevel="1">
      <c r="A693" s="2">
        <v>694</v>
      </c>
      <c r="B693" s="17" t="str">
        <f>IFERROR(INDEX('[1]Master Project Code List'!$A$4:$A$1204,$A693),"")</f>
        <v>B2500000</v>
      </c>
      <c r="C693" s="17" t="str">
        <f>IFERROR(INDEX('[1]Master Project Code List'!$B$4:$B$1204,$A693),"")</f>
        <v>U999: Strategic Land + Property Enhancement Costs</v>
      </c>
      <c r="D693" s="17" t="str">
        <f>IFERROR(INDEX('[1]Master Project Code List'!$A$4:$A$1204,$A693),"")</f>
        <v>B2500000</v>
      </c>
      <c r="E693" s="17" t="str">
        <f>IFERROR(INDEX('[1]Master Project Code List'!$C$4:$C$1204,$A693),"")</f>
        <v>NMXX</v>
      </c>
    </row>
    <row r="694" spans="1:5" hidden="1" outlineLevel="1">
      <c r="A694" s="2">
        <v>695</v>
      </c>
      <c r="B694" s="17" t="str">
        <f>IFERROR(INDEX('[1]Master Project Code List'!$A$4:$A$1204,$A694),"")</f>
        <v>B2529803</v>
      </c>
      <c r="C694" s="17" t="str">
        <f>IFERROR(INDEX('[1]Master Project Code List'!$B$4:$B$1204,$A694),"")</f>
        <v>U999: Estates Management Costs related to BAFS            </v>
      </c>
      <c r="D694" s="17" t="str">
        <f>IFERROR(INDEX('[1]Master Project Code List'!$A$4:$A$1204,$A694),"")</f>
        <v>B2529803</v>
      </c>
      <c r="E694" s="17" t="str">
        <f>IFERROR(INDEX('[1]Master Project Code List'!$C$4:$C$1204,$A694),"")</f>
        <v>BAFS</v>
      </c>
    </row>
    <row r="695" spans="1:5" hidden="1" outlineLevel="1">
      <c r="A695" s="2">
        <v>696</v>
      </c>
      <c r="B695" s="17" t="str">
        <f>IFERROR(INDEX('[1]Master Project Code List'!$A$4:$A$1204,$A695),"")</f>
        <v>B2529804</v>
      </c>
      <c r="C695" s="17" t="str">
        <f>IFERROR(INDEX('[1]Master Project Code List'!$B$4:$B$1204,$A695),"")</f>
        <v>U999: Estates Management Costs related to BAFR          </v>
      </c>
      <c r="D695" s="17" t="str">
        <f>IFERROR(INDEX('[1]Master Project Code List'!$A$4:$A$1204,$A695),"")</f>
        <v>B2529804</v>
      </c>
      <c r="E695" s="17" t="str">
        <f>IFERROR(INDEX('[1]Master Project Code List'!$C$4:$C$1204,$A695),"")</f>
        <v>BAFR</v>
      </c>
    </row>
    <row r="696" spans="1:5" hidden="1" outlineLevel="1">
      <c r="A696" s="2">
        <v>697</v>
      </c>
      <c r="B696" s="17" t="str">
        <f>IFERROR(INDEX('[1]Master Project Code List'!$A$4:$A$1204,$A696),"")</f>
        <v>B2529805</v>
      </c>
      <c r="C696" s="17" t="str">
        <f>IFERROR(INDEX('[1]Master Project Code List'!$B$4:$B$1204,$A696),"")</f>
        <v>U999: Estates Management Costs related to BAFQ          </v>
      </c>
      <c r="D696" s="17" t="str">
        <f>IFERROR(INDEX('[1]Master Project Code List'!$A$4:$A$1204,$A696),"")</f>
        <v>B2529805</v>
      </c>
      <c r="E696" s="17" t="str">
        <f>IFERROR(INDEX('[1]Master Project Code List'!$C$4:$C$1204,$A696),"")</f>
        <v>BAFQ</v>
      </c>
    </row>
    <row r="697" spans="1:5" hidden="1" outlineLevel="1">
      <c r="A697" s="2">
        <v>698</v>
      </c>
      <c r="B697" s="17" t="str">
        <f>IFERROR(INDEX('[1]Master Project Code List'!$A$4:$A$1204,$A697),"")</f>
        <v>B2529806</v>
      </c>
      <c r="C697" s="17" t="str">
        <f>IFERROR(INDEX('[1]Master Project Code List'!$B$4:$B$1204,$A697),"")</f>
        <v>U999: Estates Management Costs related to XNIR      </v>
      </c>
      <c r="D697" s="17" t="str">
        <f>IFERROR(INDEX('[1]Master Project Code List'!$A$4:$A$1204,$A697),"")</f>
        <v>B2529806</v>
      </c>
      <c r="E697" s="17" t="str">
        <f>IFERROR(INDEX('[1]Master Project Code List'!$C$4:$C$1204,$A697),"")</f>
        <v>XNIR</v>
      </c>
    </row>
    <row r="698" spans="1:5" hidden="1" outlineLevel="1">
      <c r="A698" s="2">
        <v>699</v>
      </c>
      <c r="B698" s="17" t="str">
        <f>IFERROR(INDEX('[1]Master Project Code List'!$A$4:$A$1204,$A698),"")</f>
        <v>B2529807</v>
      </c>
      <c r="C698" s="17" t="str">
        <f>IFERROR(INDEX('[1]Master Project Code List'!$B$4:$B$1204,$A698),"")</f>
        <v>U999: Estates Management Costs related to XRET   </v>
      </c>
      <c r="D698" s="17" t="str">
        <f>IFERROR(INDEX('[1]Master Project Code List'!$A$4:$A$1204,$A698),"")</f>
        <v>B2529807</v>
      </c>
      <c r="E698" s="17" t="str">
        <f>IFERROR(INDEX('[1]Master Project Code List'!$C$4:$C$1204,$A698),"")</f>
        <v>XRET</v>
      </c>
    </row>
    <row r="699" spans="1:5" hidden="1" outlineLevel="1">
      <c r="A699" s="2">
        <v>700</v>
      </c>
      <c r="B699" s="17" t="str">
        <f>IFERROR(INDEX('[1]Master Project Code List'!$A$4:$A$1204,$A699),"")</f>
        <v>B2529900</v>
      </c>
      <c r="C699" s="17" t="str">
        <f>IFERROR(INDEX('[1]Master Project Code List'!$B$4:$B$1204,$A699),"")</f>
        <v>U999: General Matters Investment Property Estate</v>
      </c>
      <c r="D699" s="17" t="str">
        <f>IFERROR(INDEX('[1]Master Project Code List'!$A$4:$A$1204,$A699),"")</f>
        <v>B2529900</v>
      </c>
      <c r="E699" s="17" t="str">
        <f>IFERROR(INDEX('[1]Master Project Code List'!$C$4:$C$1204,$A699),"")</f>
        <v>BAFQ</v>
      </c>
    </row>
    <row r="700" spans="1:5" hidden="1" outlineLevel="1">
      <c r="A700" s="2">
        <v>701</v>
      </c>
      <c r="B700" s="17" t="str">
        <f>IFERROR(INDEX('[1]Master Project Code List'!$A$4:$A$1204,$A700),"")</f>
        <v>B2529800</v>
      </c>
      <c r="C700" s="17" t="str">
        <f>IFERROR(INDEX('[1]Master Project Code List'!$B$4:$B$1204,$A700),"")</f>
        <v>U999: General Matters RET Estate</v>
      </c>
      <c r="D700" s="17" t="str">
        <f>IFERROR(INDEX('[1]Master Project Code List'!$A$4:$A$1204,$A700),"")</f>
        <v>B2529800</v>
      </c>
      <c r="E700" s="17" t="str">
        <f>IFERROR(INDEX('[1]Master Project Code List'!$C$4:$C$1204,$A700),"")</f>
        <v>XRET</v>
      </c>
    </row>
    <row r="701" spans="1:5" hidden="1" outlineLevel="1">
      <c r="A701" s="2">
        <v>702</v>
      </c>
      <c r="B701" s="17" t="str">
        <f>IFERROR(INDEX('[1]Master Project Code List'!$A$4:$A$1204,$A701),"")</f>
        <v>B2509301</v>
      </c>
      <c r="C701" s="17" t="str">
        <f>IFERROR(INDEX('[1]Master Project Code List'!$B$4:$B$1204,$A701),"")</f>
        <v>W003: RSSL Letting, J J Thomson Building, Whiteknights University of Reading,  Reading RG6 6AF</v>
      </c>
      <c r="D701" s="17" t="str">
        <f>IFERROR(INDEX('[1]Master Project Code List'!$A$4:$A$1204,$A701),"")</f>
        <v>B2509301</v>
      </c>
      <c r="E701" s="17" t="str">
        <f>IFERROR(INDEX('[1]Master Project Code List'!$C$4:$C$1204,$A701),"")</f>
        <v>BAFQ</v>
      </c>
    </row>
    <row r="702" spans="1:5" hidden="1" outlineLevel="1">
      <c r="A702" s="2">
        <v>703</v>
      </c>
      <c r="B702" s="17" t="str">
        <f>IFERROR(INDEX('[1]Master Project Code List'!$A$4:$A$1204,$A702),"")</f>
        <v>B2510500</v>
      </c>
      <c r="C702" s="17" t="str">
        <f>IFERROR(INDEX('[1]Master Project Code List'!$B$4:$B$1204,$A702),"")</f>
        <v>W016: Pumping Station, University of Reading, Whiteknights University of Reading,  Reading RG6 6AF</v>
      </c>
      <c r="D702" s="17" t="str">
        <f>IFERROR(INDEX('[1]Master Project Code List'!$A$4:$A$1204,$A702),"")</f>
        <v>B2510500</v>
      </c>
      <c r="E702" s="17" t="str">
        <f>IFERROR(INDEX('[1]Master Project Code List'!$C$4:$C$1204,$A702),"")</f>
        <v>BAFQ</v>
      </c>
    </row>
    <row r="703" spans="1:5" hidden="1" outlineLevel="1">
      <c r="A703" s="2">
        <v>704</v>
      </c>
      <c r="B703" s="17" t="str">
        <f>IFERROR(INDEX('[1]Master Project Code List'!$A$4:$A$1204,$A703),"")</f>
        <v>B2518300</v>
      </c>
      <c r="C703" s="17" t="str">
        <f>IFERROR(INDEX('[1]Master Project Code List'!$B$4:$B$1204,$A703),"")</f>
        <v>W019: North Lodge, Earley Gate, Whiteknights Road, Reading, RG6 7BE</v>
      </c>
      <c r="D703" s="17" t="str">
        <f>IFERROR(INDEX('[1]Master Project Code List'!$A$4:$A$1204,$A703),"")</f>
        <v>B2518300</v>
      </c>
      <c r="E703" s="17" t="str">
        <f>IFERROR(INDEX('[1]Master Project Code List'!$C$4:$C$1204,$A703),"")</f>
        <v>BAFQ</v>
      </c>
    </row>
    <row r="704" spans="1:5" hidden="1" outlineLevel="1">
      <c r="A704" s="2">
        <v>705</v>
      </c>
      <c r="B704" s="17" t="str">
        <f>IFERROR(INDEX('[1]Master Project Code List'!$A$4:$A$1204,$A704),"")</f>
        <v>B2510666</v>
      </c>
      <c r="C704" s="17" t="str">
        <f>IFERROR(INDEX('[1]Master Project Code List'!$B$4:$B$1204,$A704),"")</f>
        <v>W020: Room F8, Spur F, TOB1, University of Reading, Earley Gate, Whiteknights Road, RG6 6AT</v>
      </c>
      <c r="D704" s="17" t="str">
        <f>IFERROR(INDEX('[1]Master Project Code List'!$A$4:$A$1204,$A704),"")</f>
        <v>B2510666</v>
      </c>
      <c r="E704" s="17" t="str">
        <f>IFERROR(INDEX('[1]Master Project Code List'!$C$4:$C$1204,$A704),"")</f>
        <v>BAFQ</v>
      </c>
    </row>
    <row r="705" spans="1:5" hidden="1" outlineLevel="1">
      <c r="A705" s="2">
        <v>706</v>
      </c>
      <c r="B705" s="17" t="str">
        <f>IFERROR(INDEX('[1]Master Project Code List'!$A$4:$A$1204,$A705),"")</f>
        <v>B2510603</v>
      </c>
      <c r="C705" s="17" t="str">
        <f>IFERROR(INDEX('[1]Master Project Code List'!$B$4:$B$1204,$A705),"")</f>
        <v>W020: Room E1, TOB1, University of Reading, Earley Gate, Whiteknights Road, RG6 6AT</v>
      </c>
      <c r="D705" s="17" t="str">
        <f>IFERROR(INDEX('[1]Master Project Code List'!$A$4:$A$1204,$A705),"")</f>
        <v>B2510603</v>
      </c>
      <c r="E705" s="17" t="str">
        <f>IFERROR(INDEX('[1]Master Project Code List'!$C$4:$C$1204,$A705),"")</f>
        <v>BAFQ</v>
      </c>
    </row>
    <row r="706" spans="1:5" hidden="1" outlineLevel="1">
      <c r="A706" s="2">
        <v>707</v>
      </c>
      <c r="B706" s="17" t="str">
        <f>IFERROR(INDEX('[1]Master Project Code List'!$A$4:$A$1204,$A706),"")</f>
        <v>B2510605</v>
      </c>
      <c r="C706" s="17" t="str">
        <f>IFERROR(INDEX('[1]Master Project Code List'!$B$4:$B$1204,$A706),"")</f>
        <v>W020: Room E2, Spur E, TOB1, University of Reading, Earley Gate, Whiteknights Road, RG6 6AT</v>
      </c>
      <c r="D706" s="17" t="str">
        <f>IFERROR(INDEX('[1]Master Project Code List'!$A$4:$A$1204,$A706),"")</f>
        <v>B2510605</v>
      </c>
      <c r="E706" s="17" t="str">
        <f>IFERROR(INDEX('[1]Master Project Code List'!$C$4:$C$1204,$A706),"")</f>
        <v>BAFQ</v>
      </c>
    </row>
    <row r="707" spans="1:5" hidden="1" outlineLevel="1">
      <c r="A707" s="2">
        <v>708</v>
      </c>
      <c r="B707" s="17" t="str">
        <f>IFERROR(INDEX('[1]Master Project Code List'!$A$4:$A$1204,$A707),"")</f>
        <v>B2510606</v>
      </c>
      <c r="C707" s="17" t="str">
        <f>IFERROR(INDEX('[1]Master Project Code List'!$B$4:$B$1204,$A707),"")</f>
        <v>W020: Room E3, Spur E, TOB1, University of Reading, Earley Gate, Whiteknights Road, RG6 6AT</v>
      </c>
      <c r="D707" s="17" t="str">
        <f>IFERROR(INDEX('[1]Master Project Code List'!$A$4:$A$1204,$A707),"")</f>
        <v>B2510606</v>
      </c>
      <c r="E707" s="17" t="str">
        <f>IFERROR(INDEX('[1]Master Project Code List'!$C$4:$C$1204,$A707),"")</f>
        <v>BAFQ</v>
      </c>
    </row>
    <row r="708" spans="1:5" hidden="1" outlineLevel="1">
      <c r="A708" s="2">
        <v>709</v>
      </c>
      <c r="B708" s="17" t="str">
        <f>IFERROR(INDEX('[1]Master Project Code List'!$A$4:$A$1204,$A708),"")</f>
        <v>B2510607</v>
      </c>
      <c r="C708" s="17" t="str">
        <f>IFERROR(INDEX('[1]Master Project Code List'!$B$4:$B$1204,$A708),"")</f>
        <v>W020: Room E4, Spur E, TOB1, University of Reading, Earley Gate, Whiteknights Road, RG6 6AT</v>
      </c>
      <c r="D708" s="17" t="str">
        <f>IFERROR(INDEX('[1]Master Project Code List'!$A$4:$A$1204,$A708),"")</f>
        <v>B2510607</v>
      </c>
      <c r="E708" s="17" t="str">
        <f>IFERROR(INDEX('[1]Master Project Code List'!$C$4:$C$1204,$A708),"")</f>
        <v>BAFQ</v>
      </c>
    </row>
    <row r="709" spans="1:5" hidden="1" outlineLevel="1">
      <c r="A709" s="2">
        <v>710</v>
      </c>
      <c r="B709" s="17" t="str">
        <f>IFERROR(INDEX('[1]Master Project Code List'!$A$4:$A$1204,$A709),"")</f>
        <v>B2510665</v>
      </c>
      <c r="C709" s="17" t="str">
        <f>IFERROR(INDEX('[1]Master Project Code List'!$B$4:$B$1204,$A709),"")</f>
        <v>W020: Room E5, Spur E, TOB1, University of Reading, Earley Gate, Whiteknights Road, RG6 6AT</v>
      </c>
      <c r="D709" s="17" t="str">
        <f>IFERROR(INDEX('[1]Master Project Code List'!$A$4:$A$1204,$A709),"")</f>
        <v>B2510665</v>
      </c>
      <c r="E709" s="17" t="str">
        <f>IFERROR(INDEX('[1]Master Project Code List'!$C$4:$C$1204,$A709),"")</f>
        <v>BAFQ</v>
      </c>
    </row>
    <row r="710" spans="1:5" hidden="1" outlineLevel="1">
      <c r="A710" s="2">
        <v>711</v>
      </c>
      <c r="B710" s="17" t="str">
        <f>IFERROR(INDEX('[1]Master Project Code List'!$A$4:$A$1204,$A710),"")</f>
        <v>B2510663</v>
      </c>
      <c r="C710" s="17" t="str">
        <f>IFERROR(INDEX('[1]Master Project Code List'!$B$4:$B$1204,$A710),"")</f>
        <v>W020: Room F1, Spur F, TOB1, University of Reading, Earley Gate, Whiteknights Road, RG6 6AT</v>
      </c>
      <c r="D710" s="17" t="str">
        <f>IFERROR(INDEX('[1]Master Project Code List'!$A$4:$A$1204,$A710),"")</f>
        <v>B2510663</v>
      </c>
      <c r="E710" s="17" t="str">
        <f>IFERROR(INDEX('[1]Master Project Code List'!$C$4:$C$1204,$A710),"")</f>
        <v>BAFQ</v>
      </c>
    </row>
    <row r="711" spans="1:5" hidden="1" outlineLevel="1">
      <c r="A711" s="2">
        <v>712</v>
      </c>
      <c r="B711" s="17" t="str">
        <f>IFERROR(INDEX('[1]Master Project Code List'!$A$4:$A$1204,$A711),"")</f>
        <v>B2510613</v>
      </c>
      <c r="C711" s="17" t="str">
        <f>IFERROR(INDEX('[1]Master Project Code List'!$B$4:$B$1204,$A711),"")</f>
        <v>W020: Room F13 Spur F, TOB1, University of Reading, Earley Gate, Whiteknights Road, RG6 6AT</v>
      </c>
      <c r="D711" s="17" t="str">
        <f>IFERROR(INDEX('[1]Master Project Code List'!$A$4:$A$1204,$A711),"")</f>
        <v>B2510613</v>
      </c>
      <c r="E711" s="17" t="str">
        <f>IFERROR(INDEX('[1]Master Project Code List'!$C$4:$C$1204,$A711),"")</f>
        <v>BAFQ</v>
      </c>
    </row>
    <row r="712" spans="1:5" hidden="1" outlineLevel="1">
      <c r="A712" s="2">
        <v>713</v>
      </c>
      <c r="B712" s="17" t="str">
        <f>IFERROR(INDEX('[1]Master Project Code List'!$A$4:$A$1204,$A712),"")</f>
        <v>B2510664</v>
      </c>
      <c r="C712" s="17" t="str">
        <f>IFERROR(INDEX('[1]Master Project Code List'!$B$4:$B$1204,$A712),"")</f>
        <v>W020: Room F2, Spur F, TOB1, University of Reading, Earley Gate, Whiteknights Road, RG6 6AT</v>
      </c>
      <c r="D712" s="17" t="str">
        <f>IFERROR(INDEX('[1]Master Project Code List'!$A$4:$A$1204,$A712),"")</f>
        <v>B2510664</v>
      </c>
      <c r="E712" s="17" t="str">
        <f>IFERROR(INDEX('[1]Master Project Code List'!$C$4:$C$1204,$A712),"")</f>
        <v>BAFQ</v>
      </c>
    </row>
    <row r="713" spans="1:5" hidden="1" outlineLevel="1">
      <c r="A713" s="2">
        <v>714</v>
      </c>
      <c r="B713" s="17" t="str">
        <f>IFERROR(INDEX('[1]Master Project Code List'!$A$4:$A$1204,$A713),"")</f>
        <v>B2510651</v>
      </c>
      <c r="C713" s="17" t="str">
        <f>IFERROR(INDEX('[1]Master Project Code List'!$B$4:$B$1204,$A713),"")</f>
        <v>W020: Rooms F3, Spur F and H9, Spur H, TOB1, University of Reading, Earley Gate, Whiteknights Road, RG6 6AT</v>
      </c>
      <c r="D713" s="17" t="str">
        <f>IFERROR(INDEX('[1]Master Project Code List'!$A$4:$A$1204,$A713),"")</f>
        <v>B2510651</v>
      </c>
      <c r="E713" s="17" t="str">
        <f>IFERROR(INDEX('[1]Master Project Code List'!$C$4:$C$1204,$A713),"")</f>
        <v>BAFQ</v>
      </c>
    </row>
    <row r="714" spans="1:5" hidden="1" outlineLevel="1">
      <c r="A714" s="2">
        <v>715</v>
      </c>
      <c r="B714" s="17" t="str">
        <f>IFERROR(INDEX('[1]Master Project Code List'!$A$4:$A$1204,$A714),"")</f>
        <v>B2510611</v>
      </c>
      <c r="C714" s="17" t="str">
        <f>IFERROR(INDEX('[1]Master Project Code List'!$B$4:$B$1204,$A714),"")</f>
        <v>W020: Room F6, Spur F, TOB1, University of Reading, Earley Gate, Whiteknights Road, RG6 6AT</v>
      </c>
      <c r="D714" s="17" t="str">
        <f>IFERROR(INDEX('[1]Master Project Code List'!$A$4:$A$1204,$A714),"")</f>
        <v>B2510611</v>
      </c>
      <c r="E714" s="17" t="str">
        <f>IFERROR(INDEX('[1]Master Project Code List'!$C$4:$C$1204,$A714),"")</f>
        <v>BAFQ</v>
      </c>
    </row>
    <row r="715" spans="1:5" hidden="1" outlineLevel="1">
      <c r="A715" s="2">
        <v>716</v>
      </c>
      <c r="B715" s="17" t="str">
        <f>IFERROR(INDEX('[1]Master Project Code List'!$A$4:$A$1204,$A715),"")</f>
        <v>B2510612</v>
      </c>
      <c r="C715" s="17" t="str">
        <f>IFERROR(INDEX('[1]Master Project Code List'!$B$4:$B$1204,$A715),"")</f>
        <v>W020: Room F7, Spur F, TOB1, University of Reading, Earley Gate, Whiteknights Road, RG6 6AT</v>
      </c>
      <c r="D715" s="17" t="str">
        <f>IFERROR(INDEX('[1]Master Project Code List'!$A$4:$A$1204,$A715),"")</f>
        <v>B2510612</v>
      </c>
      <c r="E715" s="17" t="str">
        <f>IFERROR(INDEX('[1]Master Project Code List'!$C$4:$C$1204,$A715),"")</f>
        <v>BAFQ</v>
      </c>
    </row>
    <row r="716" spans="1:5" hidden="1" outlineLevel="1">
      <c r="A716" s="2">
        <v>717</v>
      </c>
      <c r="B716" s="17" t="str">
        <f>IFERROR(INDEX('[1]Master Project Code List'!$A$4:$A$1204,$A716),"")</f>
        <v>B2510655</v>
      </c>
      <c r="C716" s="17" t="str">
        <f>IFERROR(INDEX('[1]Master Project Code List'!$B$4:$B$1204,$A716),"")</f>
        <v>W020: Room F9, Spur F, TOB1, University of Reading, Earley Gate, Whiteknights Road, RG6 6AT</v>
      </c>
      <c r="D716" s="17" t="str">
        <f>IFERROR(INDEX('[1]Master Project Code List'!$A$4:$A$1204,$A716),"")</f>
        <v>B2510655</v>
      </c>
      <c r="E716" s="17" t="str">
        <f>IFERROR(INDEX('[1]Master Project Code List'!$C$4:$C$1204,$A716),"")</f>
        <v>BAFQ</v>
      </c>
    </row>
    <row r="717" spans="1:5" hidden="1" outlineLevel="1">
      <c r="A717" s="2">
        <v>718</v>
      </c>
      <c r="B717" s="17" t="str">
        <f>IFERROR(INDEX('[1]Master Project Code List'!$A$4:$A$1204,$A717),"")</f>
        <v>B2510614</v>
      </c>
      <c r="C717" s="17" t="str">
        <f>IFERROR(INDEX('[1]Master Project Code List'!$B$4:$B$1204,$A717),"")</f>
        <v>W020: Rooms G1, TOB1, University of Reading, Earley Gate, Whiteknights Road, RG6 6AT</v>
      </c>
      <c r="D717" s="17" t="str">
        <f>IFERROR(INDEX('[1]Master Project Code List'!$A$4:$A$1204,$A717),"")</f>
        <v>B2510614</v>
      </c>
      <c r="E717" s="17" t="str">
        <f>IFERROR(INDEX('[1]Master Project Code List'!$C$4:$C$1204,$A717),"")</f>
        <v>BAFQ</v>
      </c>
    </row>
    <row r="718" spans="1:5" hidden="1" outlineLevel="1">
      <c r="A718" s="2">
        <v>719</v>
      </c>
      <c r="B718" s="17" t="str">
        <f>IFERROR(INDEX('[1]Master Project Code List'!$A$4:$A$1204,$A718),"")</f>
        <v>B2510624</v>
      </c>
      <c r="C718" s="17" t="str">
        <f>IFERROR(INDEX('[1]Master Project Code List'!$B$4:$B$1204,$A718),"")</f>
        <v>W020: Room G10, TOB1, Earley Gate, Whiteknights Road, RG6 6AT</v>
      </c>
      <c r="D718" s="17" t="str">
        <f>IFERROR(INDEX('[1]Master Project Code List'!$A$4:$A$1204,$A718),"")</f>
        <v>B2510624</v>
      </c>
      <c r="E718" s="17" t="str">
        <f>IFERROR(INDEX('[1]Master Project Code List'!$C$4:$C$1204,$A718),"")</f>
        <v>BAFQ</v>
      </c>
    </row>
    <row r="719" spans="1:5" hidden="1" outlineLevel="1">
      <c r="A719" s="2">
        <v>720</v>
      </c>
      <c r="B719" s="17" t="str">
        <f>IFERROR(INDEX('[1]Master Project Code List'!$A$4:$A$1204,$A719),"")</f>
        <v>B2510625</v>
      </c>
      <c r="C719" s="17" t="str">
        <f>IFERROR(INDEX('[1]Master Project Code List'!$B$4:$B$1204,$A719),"")</f>
        <v>W020: Room G11, Spur G, TOB1, University of Reading, Earley Gate, Whiteknights Road, RG6 6AT</v>
      </c>
      <c r="D719" s="17" t="str">
        <f>IFERROR(INDEX('[1]Master Project Code List'!$A$4:$A$1204,$A719),"")</f>
        <v>B2510625</v>
      </c>
      <c r="E719" s="17" t="str">
        <f>IFERROR(INDEX('[1]Master Project Code List'!$C$4:$C$1204,$A719),"")</f>
        <v>BAFQ</v>
      </c>
    </row>
    <row r="720" spans="1:5" hidden="1" outlineLevel="1">
      <c r="A720" s="2">
        <v>721</v>
      </c>
      <c r="B720" s="17" t="str">
        <f>IFERROR(INDEX('[1]Master Project Code List'!$A$4:$A$1204,$A720),"")</f>
        <v>B2510615</v>
      </c>
      <c r="C720" s="17" t="str">
        <f>IFERROR(INDEX('[1]Master Project Code List'!$B$4:$B$1204,$A720),"")</f>
        <v>W020: Room G2, Spur G,  TOB1, University of Reading, Earley Gate, Whiteknights Road, RG6 6AT</v>
      </c>
      <c r="D720" s="17" t="str">
        <f>IFERROR(INDEX('[1]Master Project Code List'!$A$4:$A$1204,$A720),"")</f>
        <v>B2510615</v>
      </c>
      <c r="E720" s="17" t="str">
        <f>IFERROR(INDEX('[1]Master Project Code List'!$C$4:$C$1204,$A720),"")</f>
        <v>BAFQ</v>
      </c>
    </row>
    <row r="721" spans="1:5" hidden="1" outlineLevel="1">
      <c r="A721" s="2">
        <v>722</v>
      </c>
      <c r="B721" s="17" t="str">
        <f>IFERROR(INDEX('[1]Master Project Code List'!$A$4:$A$1204,$A721),"")</f>
        <v>B2510616</v>
      </c>
      <c r="C721" s="17" t="str">
        <f>IFERROR(INDEX('[1]Master Project Code List'!$B$4:$B$1204,$A721),"")</f>
        <v>W020: Room G3, TOB1, Earley Gate, Whiteknights Road, RG6 6AT</v>
      </c>
      <c r="D721" s="17" t="str">
        <f>IFERROR(INDEX('[1]Master Project Code List'!$A$4:$A$1204,$A721),"")</f>
        <v>B2510616</v>
      </c>
      <c r="E721" s="17" t="str">
        <f>IFERROR(INDEX('[1]Master Project Code List'!$C$4:$C$1204,$A721),"")</f>
        <v>BAFQ</v>
      </c>
    </row>
    <row r="722" spans="1:5" hidden="1" outlineLevel="1">
      <c r="A722" s="2">
        <v>723</v>
      </c>
      <c r="B722" s="17" t="str">
        <f>IFERROR(INDEX('[1]Master Project Code List'!$A$4:$A$1204,$A722),"")</f>
        <v>B2510617</v>
      </c>
      <c r="C722" s="17" t="str">
        <f>IFERROR(INDEX('[1]Master Project Code List'!$B$4:$B$1204,$A722),"")</f>
        <v>W020: Rooms G4, Spur G, TOB1, University of Reading, Earley Gate, Whiteknights Road, RG6 6AT</v>
      </c>
      <c r="D722" s="17" t="str">
        <f>IFERROR(INDEX('[1]Master Project Code List'!$A$4:$A$1204,$A722),"")</f>
        <v>B2510617</v>
      </c>
      <c r="E722" s="17" t="str">
        <f>IFERROR(INDEX('[1]Master Project Code List'!$C$4:$C$1204,$A722),"")</f>
        <v>BAFQ</v>
      </c>
    </row>
    <row r="723" spans="1:5" hidden="1" outlineLevel="1">
      <c r="A723" s="2">
        <v>724</v>
      </c>
      <c r="B723" s="17" t="str">
        <f>IFERROR(INDEX('[1]Master Project Code List'!$A$4:$A$1204,$A723),"")</f>
        <v>B2510618</v>
      </c>
      <c r="C723" s="17" t="str">
        <f>IFERROR(INDEX('[1]Master Project Code List'!$B$4:$B$1204,$A723),"")</f>
        <v>W020: Room G5, Spur G, TOB1, University of Reading, Earley Gate, Whiteknights Road, RG6 6AT</v>
      </c>
      <c r="D723" s="17" t="str">
        <f>IFERROR(INDEX('[1]Master Project Code List'!$A$4:$A$1204,$A723),"")</f>
        <v>B2510618</v>
      </c>
      <c r="E723" s="17" t="str">
        <f>IFERROR(INDEX('[1]Master Project Code List'!$C$4:$C$1204,$A723),"")</f>
        <v>BAFQ</v>
      </c>
    </row>
    <row r="724" spans="1:5" hidden="1" outlineLevel="1">
      <c r="A724" s="2">
        <v>725</v>
      </c>
      <c r="B724" s="17" t="str">
        <f>IFERROR(INDEX('[1]Master Project Code List'!$A$4:$A$1204,$A724),"")</f>
        <v>B2510619</v>
      </c>
      <c r="C724" s="17" t="str">
        <f>IFERROR(INDEX('[1]Master Project Code List'!$B$4:$B$1204,$A724),"")</f>
        <v>W020: Rooms G6, Spur G, TOB1, University of Reading, Earley Gate, Whiteknights Road, RG6 6AT</v>
      </c>
      <c r="D724" s="17" t="str">
        <f>IFERROR(INDEX('[1]Master Project Code List'!$A$4:$A$1204,$A724),"")</f>
        <v>B2510619</v>
      </c>
      <c r="E724" s="17" t="str">
        <f>IFERROR(INDEX('[1]Master Project Code List'!$C$4:$C$1204,$A724),"")</f>
        <v>BAFQ</v>
      </c>
    </row>
    <row r="725" spans="1:5" hidden="1" outlineLevel="1">
      <c r="A725" s="2">
        <v>726</v>
      </c>
      <c r="B725" s="17" t="str">
        <f>IFERROR(INDEX('[1]Master Project Code List'!$A$4:$A$1204,$A725),"")</f>
        <v>B2510620</v>
      </c>
      <c r="C725" s="17" t="str">
        <f>IFERROR(INDEX('[1]Master Project Code List'!$B$4:$B$1204,$A725),"")</f>
        <v>W020: Room G6a, Spur G, TOB1, University of Reading, Earley Gate, Whiteknights Road, RG6 6AT</v>
      </c>
      <c r="D725" s="17" t="str">
        <f>IFERROR(INDEX('[1]Master Project Code List'!$A$4:$A$1204,$A725),"")</f>
        <v>B2510620</v>
      </c>
      <c r="E725" s="17" t="str">
        <f>IFERROR(INDEX('[1]Master Project Code List'!$C$4:$C$1204,$A725),"")</f>
        <v>BAFQ</v>
      </c>
    </row>
    <row r="726" spans="1:5" hidden="1" outlineLevel="1">
      <c r="A726" s="2">
        <v>727</v>
      </c>
      <c r="B726" s="17" t="str">
        <f>IFERROR(INDEX('[1]Master Project Code List'!$A$4:$A$1204,$A726),"")</f>
        <v>B2510621</v>
      </c>
      <c r="C726" s="17" t="str">
        <f>IFERROR(INDEX('[1]Master Project Code List'!$B$4:$B$1204,$A726),"")</f>
        <v>W020: Room G7, Spur G, TOB1, University of Reading, Earley Gate, Whiteknights Road, RG6 6AT</v>
      </c>
      <c r="D726" s="17" t="str">
        <f>IFERROR(INDEX('[1]Master Project Code List'!$A$4:$A$1204,$A726),"")</f>
        <v>B2510621</v>
      </c>
      <c r="E726" s="17" t="str">
        <f>IFERROR(INDEX('[1]Master Project Code List'!$C$4:$C$1204,$A726),"")</f>
        <v>BAFQ</v>
      </c>
    </row>
    <row r="727" spans="1:5" hidden="1" outlineLevel="1">
      <c r="A727" s="2">
        <v>728</v>
      </c>
      <c r="B727" s="17" t="str">
        <f>IFERROR(INDEX('[1]Master Project Code List'!$A$4:$A$1204,$A727),"")</f>
        <v>B2510622</v>
      </c>
      <c r="C727" s="17" t="str">
        <f>IFERROR(INDEX('[1]Master Project Code List'!$B$4:$B$1204,$A727),"")</f>
        <v>W020: Room G8, Spur G, TOB1, University of Reading, Earley Gate, Whiteknights Road, RG6 6AT</v>
      </c>
      <c r="D727" s="17" t="str">
        <f>IFERROR(INDEX('[1]Master Project Code List'!$A$4:$A$1204,$A727),"")</f>
        <v>B2510622</v>
      </c>
      <c r="E727" s="17" t="str">
        <f>IFERROR(INDEX('[1]Master Project Code List'!$C$4:$C$1204,$A727),"")</f>
        <v>BAFQ</v>
      </c>
    </row>
    <row r="728" spans="1:5" hidden="1" outlineLevel="1">
      <c r="A728" s="2">
        <v>729</v>
      </c>
      <c r="B728" s="17" t="str">
        <f>IFERROR(INDEX('[1]Master Project Code List'!$A$4:$A$1204,$A728),"")</f>
        <v>B2510623</v>
      </c>
      <c r="C728" s="17" t="str">
        <f>IFERROR(INDEX('[1]Master Project Code List'!$B$4:$B$1204,$A728),"")</f>
        <v>W020: Room G9, Spur G, TOB1, University of Reading, Earley Gate, Whiteknights Road, RG6 6AT</v>
      </c>
      <c r="D728" s="17" t="str">
        <f>IFERROR(INDEX('[1]Master Project Code List'!$A$4:$A$1204,$A728),"")</f>
        <v>B2510623</v>
      </c>
      <c r="E728" s="17" t="str">
        <f>IFERROR(INDEX('[1]Master Project Code List'!$C$4:$C$1204,$A728),"")</f>
        <v>BAFQ</v>
      </c>
    </row>
    <row r="729" spans="1:5" hidden="1" outlineLevel="1">
      <c r="A729" s="2">
        <v>730</v>
      </c>
      <c r="B729" s="17" t="str">
        <f>IFERROR(INDEX('[1]Master Project Code List'!$A$4:$A$1204,$A729),"")</f>
        <v>B2510626</v>
      </c>
      <c r="C729" s="17" t="str">
        <f>IFERROR(INDEX('[1]Master Project Code List'!$B$4:$B$1204,$A729),"")</f>
        <v>W020: Room H1 (Kitchen), TOB1, University of Reading, Earley Gate, Whiteknights Road, RG6 6AT</v>
      </c>
      <c r="D729" s="17" t="str">
        <f>IFERROR(INDEX('[1]Master Project Code List'!$A$4:$A$1204,$A729),"")</f>
        <v>B2510626</v>
      </c>
      <c r="E729" s="17" t="str">
        <f>IFERROR(INDEX('[1]Master Project Code List'!$C$4:$C$1204,$A729),"")</f>
        <v>BAFQ</v>
      </c>
    </row>
    <row r="730" spans="1:5" hidden="1" outlineLevel="1">
      <c r="A730" s="2">
        <v>731</v>
      </c>
      <c r="B730" s="17" t="str">
        <f>IFERROR(INDEX('[1]Master Project Code List'!$A$4:$A$1204,$A730),"")</f>
        <v>B2510635</v>
      </c>
      <c r="C730" s="17" t="str">
        <f>IFERROR(INDEX('[1]Master Project Code List'!$B$4:$B$1204,$A730),"")</f>
        <v>W020: Room H10, Spur H, TOB1, Earley Gate and Builders Yard to rear of TOB1, University of Reading, Earley Gate, Whiteknights Road, RG6 6AT</v>
      </c>
      <c r="D730" s="17" t="str">
        <f>IFERROR(INDEX('[1]Master Project Code List'!$A$4:$A$1204,$A730),"")</f>
        <v>B2510635</v>
      </c>
      <c r="E730" s="17" t="str">
        <f>IFERROR(INDEX('[1]Master Project Code List'!$C$4:$C$1204,$A730),"")</f>
        <v>BAFQ</v>
      </c>
    </row>
    <row r="731" spans="1:5" hidden="1" outlineLevel="1">
      <c r="A731" s="2">
        <v>732</v>
      </c>
      <c r="B731" s="17" t="str">
        <f>IFERROR(INDEX('[1]Master Project Code List'!$A$4:$A$1204,$A731),"")</f>
        <v>B2510636</v>
      </c>
      <c r="C731" s="17" t="str">
        <f>IFERROR(INDEX('[1]Master Project Code List'!$B$4:$B$1204,$A731),"")</f>
        <v>W020: Room H11, Spur H, TOB1, Earley Gate, TOB1, University of Reading, Earley Gate, Whiteknights Road, RG6 6AT</v>
      </c>
      <c r="D731" s="17" t="str">
        <f>IFERROR(INDEX('[1]Master Project Code List'!$A$4:$A$1204,$A731),"")</f>
        <v>B2510636</v>
      </c>
      <c r="E731" s="17" t="str">
        <f>IFERROR(INDEX('[1]Master Project Code List'!$C$4:$C$1204,$A731),"")</f>
        <v>BAFQ</v>
      </c>
    </row>
    <row r="732" spans="1:5" hidden="1" outlineLevel="1">
      <c r="A732" s="2">
        <v>733</v>
      </c>
      <c r="B732" s="17" t="str">
        <f>IFERROR(INDEX('[1]Master Project Code List'!$A$4:$A$1204,$A732),"")</f>
        <v>B2510637</v>
      </c>
      <c r="C732" s="17" t="str">
        <f>IFERROR(INDEX('[1]Master Project Code List'!$B$4:$B$1204,$A732),"")</f>
        <v>W020: Room H12a, Spur H, TOB1, University of Reading, Earley Gate, Whiteknights Road, RG6 6AT</v>
      </c>
      <c r="D732" s="17" t="str">
        <f>IFERROR(INDEX('[1]Master Project Code List'!$A$4:$A$1204,$A732),"")</f>
        <v>B2510637</v>
      </c>
      <c r="E732" s="17" t="str">
        <f>IFERROR(INDEX('[1]Master Project Code List'!$C$4:$C$1204,$A732),"")</f>
        <v>BAFQ</v>
      </c>
    </row>
    <row r="733" spans="1:5" hidden="1" outlineLevel="1">
      <c r="A733" s="2">
        <v>734</v>
      </c>
      <c r="B733" s="17" t="str">
        <f>IFERROR(INDEX('[1]Master Project Code List'!$A$4:$A$1204,$A733),"")</f>
        <v>B2510638</v>
      </c>
      <c r="C733" s="17" t="str">
        <f>IFERROR(INDEX('[1]Master Project Code List'!$B$4:$B$1204,$A733),"")</f>
        <v>W020: Room H13, TOB1, University of Reading, Earley Gate, Whiteknights Road, RG6 6AT</v>
      </c>
      <c r="D733" s="17" t="str">
        <f>IFERROR(INDEX('[1]Master Project Code List'!$A$4:$A$1204,$A733),"")</f>
        <v>B2510638</v>
      </c>
      <c r="E733" s="17" t="str">
        <f>IFERROR(INDEX('[1]Master Project Code List'!$C$4:$C$1204,$A733),"")</f>
        <v>BAFQ</v>
      </c>
    </row>
    <row r="734" spans="1:5" hidden="1" outlineLevel="1">
      <c r="A734" s="2">
        <v>735</v>
      </c>
      <c r="B734" s="17" t="str">
        <f>IFERROR(INDEX('[1]Master Project Code List'!$A$4:$A$1204,$A734),"")</f>
        <v>B2510627</v>
      </c>
      <c r="C734" s="17" t="str">
        <f>IFERROR(INDEX('[1]Master Project Code List'!$B$4:$B$1204,$A734),"")</f>
        <v>W020: Room H2, TOB1, University of Reading, Earley Gate, Whiteknights Road, RG6 6AT</v>
      </c>
      <c r="D734" s="17" t="str">
        <f>IFERROR(INDEX('[1]Master Project Code List'!$A$4:$A$1204,$A734),"")</f>
        <v>B2510627</v>
      </c>
      <c r="E734" s="17" t="str">
        <f>IFERROR(INDEX('[1]Master Project Code List'!$C$4:$C$1204,$A734),"")</f>
        <v>BAFQ</v>
      </c>
    </row>
    <row r="735" spans="1:5" hidden="1" outlineLevel="1">
      <c r="A735" s="2">
        <v>736</v>
      </c>
      <c r="B735" s="17" t="str">
        <f>IFERROR(INDEX('[1]Master Project Code List'!$A$4:$A$1204,$A735),"")</f>
        <v>B2510628</v>
      </c>
      <c r="C735" s="17" t="str">
        <f>IFERROR(INDEX('[1]Master Project Code List'!$B$4:$B$1204,$A735),"")</f>
        <v>W020: Room H3 Spur H, TOB1, University of Reading, Earley Gate, Whiteknights Road, RG6 6AT</v>
      </c>
      <c r="D735" s="17" t="str">
        <f>IFERROR(INDEX('[1]Master Project Code List'!$A$4:$A$1204,$A735),"")</f>
        <v>B2510628</v>
      </c>
      <c r="E735" s="17" t="str">
        <f>IFERROR(INDEX('[1]Master Project Code List'!$C$4:$C$1204,$A735),"")</f>
        <v>BAFQ</v>
      </c>
    </row>
    <row r="736" spans="1:5" hidden="1" outlineLevel="1">
      <c r="A736" s="2">
        <v>737</v>
      </c>
      <c r="B736" s="17" t="str">
        <f>IFERROR(INDEX('[1]Master Project Code List'!$A$4:$A$1204,$A736),"")</f>
        <v>B2510629</v>
      </c>
      <c r="C736" s="17" t="str">
        <f>IFERROR(INDEX('[1]Master Project Code List'!$B$4:$B$1204,$A736),"")</f>
        <v>W020: Room H4 , Spur H, TOB1, University of Reading, Earley Gate, Whiteknights Road, RG6 6AT</v>
      </c>
      <c r="D736" s="17" t="str">
        <f>IFERROR(INDEX('[1]Master Project Code List'!$A$4:$A$1204,$A736),"")</f>
        <v>B2510629</v>
      </c>
      <c r="E736" s="17" t="str">
        <f>IFERROR(INDEX('[1]Master Project Code List'!$C$4:$C$1204,$A736),"")</f>
        <v>BAFQ</v>
      </c>
    </row>
    <row r="737" spans="1:5" hidden="1" outlineLevel="1">
      <c r="A737" s="2">
        <v>738</v>
      </c>
      <c r="B737" s="17" t="str">
        <f>IFERROR(INDEX('[1]Master Project Code List'!$A$4:$A$1204,$A737),"")</f>
        <v>B2510630</v>
      </c>
      <c r="C737" s="17" t="str">
        <f>IFERROR(INDEX('[1]Master Project Code List'!$B$4:$B$1204,$A737),"")</f>
        <v>W020: Room H5 Spur H, TOB1, University of Reading, Earley Gate, Whiteknights Road, RG6 6AT</v>
      </c>
      <c r="D737" s="17" t="str">
        <f>IFERROR(INDEX('[1]Master Project Code List'!$A$4:$A$1204,$A737),"")</f>
        <v>B2510630</v>
      </c>
      <c r="E737" s="17" t="str">
        <f>IFERROR(INDEX('[1]Master Project Code List'!$C$4:$C$1204,$A737),"")</f>
        <v>BAFQ</v>
      </c>
    </row>
    <row r="738" spans="1:5" hidden="1" outlineLevel="1">
      <c r="A738" s="2">
        <v>739</v>
      </c>
      <c r="B738" s="17" t="str">
        <f>IFERROR(INDEX('[1]Master Project Code List'!$A$4:$A$1204,$A738),"")</f>
        <v>B2510631</v>
      </c>
      <c r="C738" s="17" t="str">
        <f>IFERROR(INDEX('[1]Master Project Code List'!$B$4:$B$1204,$A738),"")</f>
        <v>W020: Room H6, TOB1, University of Reading, Earley Gate, Whiteknights Road, RG6 6AT</v>
      </c>
      <c r="D738" s="17" t="str">
        <f>IFERROR(INDEX('[1]Master Project Code List'!$A$4:$A$1204,$A738),"")</f>
        <v>B2510631</v>
      </c>
      <c r="E738" s="17" t="str">
        <f>IFERROR(INDEX('[1]Master Project Code List'!$C$4:$C$1204,$A738),"")</f>
        <v>BAFQ</v>
      </c>
    </row>
    <row r="739" spans="1:5" hidden="1" outlineLevel="1">
      <c r="A739" s="2">
        <v>740</v>
      </c>
      <c r="B739" s="17" t="str">
        <f>IFERROR(INDEX('[1]Master Project Code List'!$A$4:$A$1204,$A739),"")</f>
        <v>B2510632</v>
      </c>
      <c r="C739" s="17" t="str">
        <f>IFERROR(INDEX('[1]Master Project Code List'!$B$4:$B$1204,$A739),"")</f>
        <v>W020: Room H7 Spur H, TOB1, University of Reading, Earley Gate, Whiteknights Road, RG6 6AT</v>
      </c>
      <c r="D739" s="17" t="str">
        <f>IFERROR(INDEX('[1]Master Project Code List'!$A$4:$A$1204,$A739),"")</f>
        <v>B2510632</v>
      </c>
      <c r="E739" s="17" t="str">
        <f>IFERROR(INDEX('[1]Master Project Code List'!$C$4:$C$1204,$A739),"")</f>
        <v>BAFQ</v>
      </c>
    </row>
    <row r="740" spans="1:5" hidden="1" outlineLevel="1">
      <c r="A740" s="2">
        <v>741</v>
      </c>
      <c r="B740" s="17" t="str">
        <f>IFERROR(INDEX('[1]Master Project Code List'!$A$4:$A$1204,$A740),"")</f>
        <v>B2510633</v>
      </c>
      <c r="C740" s="17" t="str">
        <f>IFERROR(INDEX('[1]Master Project Code List'!$B$4:$B$1204,$A740),"")</f>
        <v>W020: Room H8, Spur H, TOB1, University of Reading, Earley Gate, Whiteknights Road, RG6 6AT</v>
      </c>
      <c r="D740" s="17" t="str">
        <f>IFERROR(INDEX('[1]Master Project Code List'!$A$4:$A$1204,$A740),"")</f>
        <v>B2510633</v>
      </c>
      <c r="E740" s="17" t="str">
        <f>IFERROR(INDEX('[1]Master Project Code List'!$C$4:$C$1204,$A740),"")</f>
        <v>BAFQ</v>
      </c>
    </row>
    <row r="741" spans="1:5" hidden="1" outlineLevel="1">
      <c r="A741" s="2">
        <v>742</v>
      </c>
      <c r="B741" s="17" t="str">
        <f>IFERROR(INDEX('[1]Master Project Code List'!$A$4:$A$1204,$A741),"")</f>
        <v>B2510634</v>
      </c>
      <c r="C741" s="17" t="str">
        <f>IFERROR(INDEX('[1]Master Project Code List'!$B$4:$B$1204,$A741),"")</f>
        <v>W020: Rooms H9, Spur H, TOB1, University of Reading, Earley Gate, Whiteknights Road, RG6 6AT</v>
      </c>
      <c r="D741" s="17" t="str">
        <f>IFERROR(INDEX('[1]Master Project Code List'!$A$4:$A$1204,$A741),"")</f>
        <v>B2510634</v>
      </c>
      <c r="E741" s="17" t="str">
        <f>IFERROR(INDEX('[1]Master Project Code List'!$C$4:$C$1204,$A741),"")</f>
        <v>BAFQ</v>
      </c>
    </row>
    <row r="742" spans="1:5" hidden="1" outlineLevel="1">
      <c r="A742" s="2">
        <v>743</v>
      </c>
      <c r="B742" s="17" t="str">
        <f>IFERROR(INDEX('[1]Master Project Code List'!$A$4:$A$1204,$A742),"")</f>
        <v>B2510661</v>
      </c>
      <c r="C742" s="17" t="str">
        <f>IFERROR(INDEX('[1]Master Project Code List'!$B$4:$B$1204,$A742),"")</f>
        <v>W020: Room J1, Spur J, TOB1, University of Reading, Earley Gate, Whiteknights Road, RG6 6AT</v>
      </c>
      <c r="D742" s="17" t="str">
        <f>IFERROR(INDEX('[1]Master Project Code List'!$A$4:$A$1204,$A742),"")</f>
        <v>B2510661</v>
      </c>
      <c r="E742" s="17" t="str">
        <f>IFERROR(INDEX('[1]Master Project Code List'!$C$4:$C$1204,$A742),"")</f>
        <v>BAFQ</v>
      </c>
    </row>
    <row r="743" spans="1:5" hidden="1" outlineLevel="1">
      <c r="A743" s="2">
        <v>744</v>
      </c>
      <c r="B743" s="17" t="str">
        <f>IFERROR(INDEX('[1]Master Project Code List'!$A$4:$A$1204,$A743),"")</f>
        <v>B2510659</v>
      </c>
      <c r="C743" s="17" t="str">
        <f>IFERROR(INDEX('[1]Master Project Code List'!$B$4:$B$1204,$A743),"")</f>
        <v>W020: Rooms J2, Spur J, TOB1, University of Reading, Earley Gate, Whiteknights Road, RG6 6AT</v>
      </c>
      <c r="D743" s="17" t="str">
        <f>IFERROR(INDEX('[1]Master Project Code List'!$A$4:$A$1204,$A743),"")</f>
        <v>B2510659</v>
      </c>
      <c r="E743" s="17" t="str">
        <f>IFERROR(INDEX('[1]Master Project Code List'!$C$4:$C$1204,$A743),"")</f>
        <v>BAFQ</v>
      </c>
    </row>
    <row r="744" spans="1:5" hidden="1" outlineLevel="1">
      <c r="A744" s="2">
        <v>745</v>
      </c>
      <c r="B744" s="17" t="str">
        <f>IFERROR(INDEX('[1]Master Project Code List'!$A$4:$A$1204,$A744),"")</f>
        <v>B2510639</v>
      </c>
      <c r="C744" s="17" t="str">
        <f>IFERROR(INDEX('[1]Master Project Code List'!$B$4:$B$1204,$A744),"")</f>
        <v>W020: Room J3, Spur J, TOB1, University of Reading, Earley Gate, Whiteknights Road, RG6 6AT</v>
      </c>
      <c r="D744" s="17" t="str">
        <f>IFERROR(INDEX('[1]Master Project Code List'!$A$4:$A$1204,$A744),"")</f>
        <v>B2510639</v>
      </c>
      <c r="E744" s="17" t="str">
        <f>IFERROR(INDEX('[1]Master Project Code List'!$C$4:$C$1204,$A744),"")</f>
        <v>BAFQ</v>
      </c>
    </row>
    <row r="745" spans="1:5" hidden="1" outlineLevel="1">
      <c r="A745" s="2">
        <v>746</v>
      </c>
      <c r="B745" s="17" t="str">
        <f>IFERROR(INDEX('[1]Master Project Code List'!$A$4:$A$1204,$A745),"")</f>
        <v>B2510662</v>
      </c>
      <c r="C745" s="17" t="str">
        <f>IFERROR(INDEX('[1]Master Project Code List'!$B$4:$B$1204,$A745),"")</f>
        <v>W020: Room J4, Spur J, TOB1, University of Reading, Earley Gate, Whiteknights Road, RG6 6AT</v>
      </c>
      <c r="D745" s="17" t="str">
        <f>IFERROR(INDEX('[1]Master Project Code List'!$A$4:$A$1204,$A745),"")</f>
        <v>B2510662</v>
      </c>
      <c r="E745" s="17" t="str">
        <f>IFERROR(INDEX('[1]Master Project Code List'!$C$4:$C$1204,$A745),"")</f>
        <v>BAFQ</v>
      </c>
    </row>
    <row r="746" spans="1:5" hidden="1" outlineLevel="1">
      <c r="A746" s="2">
        <v>747</v>
      </c>
      <c r="B746" s="17" t="str">
        <f>IFERROR(INDEX('[1]Master Project Code List'!$A$4:$A$1204,$A746),"")</f>
        <v>B2510660</v>
      </c>
      <c r="C746" s="17" t="str">
        <f>IFERROR(INDEX('[1]Master Project Code List'!$B$4:$B$1204,$A746),"")</f>
        <v>W020: Room J5, Spur J, TOB1, University of Reading, Earley Gate, Whiteknights Road, RG6 6AT</v>
      </c>
      <c r="D746" s="17" t="str">
        <f>IFERROR(INDEX('[1]Master Project Code List'!$A$4:$A$1204,$A746),"")</f>
        <v>B2510660</v>
      </c>
      <c r="E746" s="17" t="str">
        <f>IFERROR(INDEX('[1]Master Project Code List'!$C$4:$C$1204,$A746),"")</f>
        <v>BAFQ</v>
      </c>
    </row>
    <row r="747" spans="1:5" hidden="1" outlineLevel="1">
      <c r="A747" s="2">
        <v>748</v>
      </c>
      <c r="B747" s="17" t="str">
        <f>IFERROR(INDEX('[1]Master Project Code List'!$A$4:$A$1204,$A747),"")</f>
        <v>B2510656</v>
      </c>
      <c r="C747" s="17" t="str">
        <f>IFERROR(INDEX('[1]Master Project Code List'!$B$4:$B$1204,$A747),"")</f>
        <v>W020: Rooms J6 and J7, Spur J, TOB1, University of Reading, Earley Gate, Whiteknights Road, RG6 6AT</v>
      </c>
      <c r="D747" s="17" t="str">
        <f>IFERROR(INDEX('[1]Master Project Code List'!$A$4:$A$1204,$A747),"")</f>
        <v>B2510656</v>
      </c>
      <c r="E747" s="17" t="str">
        <f>IFERROR(INDEX('[1]Master Project Code List'!$C$4:$C$1204,$A747),"")</f>
        <v>BAFQ</v>
      </c>
    </row>
    <row r="748" spans="1:5" hidden="1" outlineLevel="1">
      <c r="A748" s="2">
        <v>749</v>
      </c>
      <c r="B748" s="17" t="str">
        <f>IFERROR(INDEX('[1]Master Project Code List'!$A$4:$A$1204,$A748),"")</f>
        <v>B2510657</v>
      </c>
      <c r="C748" s="17" t="str">
        <f>IFERROR(INDEX('[1]Master Project Code List'!$B$4:$B$1204,$A748),"")</f>
        <v>W020: Room J7, Spur J, TOB1, University of Reading, Earley Gate, Whiteknights Road, RG6 6AT</v>
      </c>
      <c r="D748" s="17" t="str">
        <f>IFERROR(INDEX('[1]Master Project Code List'!$A$4:$A$1204,$A748),"")</f>
        <v>B2510657</v>
      </c>
      <c r="E748" s="17" t="str">
        <f>IFERROR(INDEX('[1]Master Project Code List'!$C$4:$C$1204,$A748),"")</f>
        <v>BAFQ</v>
      </c>
    </row>
    <row r="749" spans="1:5" hidden="1" outlineLevel="1">
      <c r="A749" s="2">
        <v>750</v>
      </c>
      <c r="B749" s="17" t="str">
        <f>IFERROR(INDEX('[1]Master Project Code List'!$A$4:$A$1204,$A749),"")</f>
        <v>B2510658</v>
      </c>
      <c r="C749" s="17" t="str">
        <f>IFERROR(INDEX('[1]Master Project Code List'!$B$4:$B$1204,$A749),"")</f>
        <v>W020: Room J8, Spur J, TOB1, University of Reading, Earley Gate, Whiteknights Road, RG6 6AT</v>
      </c>
      <c r="D749" s="17" t="str">
        <f>IFERROR(INDEX('[1]Master Project Code List'!$A$4:$A$1204,$A749),"")</f>
        <v>B2510658</v>
      </c>
      <c r="E749" s="17" t="str">
        <f>IFERROR(INDEX('[1]Master Project Code List'!$C$4:$C$1204,$A749),"")</f>
        <v>BAFQ</v>
      </c>
    </row>
    <row r="750" spans="1:5" hidden="1" outlineLevel="1">
      <c r="A750" s="2">
        <v>751</v>
      </c>
      <c r="B750" s="17" t="str">
        <f>IFERROR(INDEX('[1]Master Project Code List'!$A$4:$A$1204,$A750),"")</f>
        <v>B2510653</v>
      </c>
      <c r="C750" s="17" t="str">
        <f>IFERROR(INDEX('[1]Master Project Code List'!$B$4:$B$1204,$A750),"")</f>
        <v>W020: Room J4, J8 and K13, Spur K, TOB1, University of Reading, Earley Gate, Whiteknights Road, RG6 6AT</v>
      </c>
      <c r="D750" s="17" t="str">
        <f>IFERROR(INDEX('[1]Master Project Code List'!$A$4:$A$1204,$A750),"")</f>
        <v>B2510653</v>
      </c>
      <c r="E750" s="17" t="str">
        <f>IFERROR(INDEX('[1]Master Project Code List'!$C$4:$C$1204,$A750),"")</f>
        <v>BAFQ</v>
      </c>
    </row>
    <row r="751" spans="1:5" hidden="1" outlineLevel="1">
      <c r="A751" s="2">
        <v>752</v>
      </c>
      <c r="B751" s="17" t="str">
        <f>IFERROR(INDEX('[1]Master Project Code List'!$A$4:$A$1204,$A751),"")</f>
        <v>B2510640</v>
      </c>
      <c r="C751" s="17" t="str">
        <f>IFERROR(INDEX('[1]Master Project Code List'!$B$4:$B$1204,$A751),"")</f>
        <v>W020: Room K1, Spur K, TOB1, Earley Gate, TOB1, University of Reading, Earley Gate, Whiteknights Road, RG6 6AT</v>
      </c>
      <c r="D751" s="17" t="str">
        <f>IFERROR(INDEX('[1]Master Project Code List'!$A$4:$A$1204,$A751),"")</f>
        <v>B2510640</v>
      </c>
      <c r="E751" s="17" t="str">
        <f>IFERROR(INDEX('[1]Master Project Code List'!$C$4:$C$1204,$A751),"")</f>
        <v>BAFQ</v>
      </c>
    </row>
    <row r="752" spans="1:5" hidden="1" outlineLevel="1">
      <c r="A752" s="2">
        <v>753</v>
      </c>
      <c r="B752" s="17" t="str">
        <f>IFERROR(INDEX('[1]Master Project Code List'!$A$4:$A$1204,$A752),"")</f>
        <v>B2510641</v>
      </c>
      <c r="C752" s="17" t="str">
        <f>IFERROR(INDEX('[1]Master Project Code List'!$B$4:$B$1204,$A752),"")</f>
        <v>W020: Room K2, Spur K, TOB1, University of Reading, Earley Gate, Whiteknights Road, RG6 6AT</v>
      </c>
      <c r="D752" s="17" t="str">
        <f>IFERROR(INDEX('[1]Master Project Code List'!$A$4:$A$1204,$A752),"")</f>
        <v>B2510641</v>
      </c>
      <c r="E752" s="17" t="str">
        <f>IFERROR(INDEX('[1]Master Project Code List'!$C$4:$C$1204,$A752),"")</f>
        <v>BAFQ</v>
      </c>
    </row>
    <row r="753" spans="1:5" hidden="1" outlineLevel="1">
      <c r="A753" s="2">
        <v>754</v>
      </c>
      <c r="B753" s="17" t="str">
        <f>IFERROR(INDEX('[1]Master Project Code List'!$A$4:$A$1204,$A753),"")</f>
        <v>B2510642</v>
      </c>
      <c r="C753" s="17" t="str">
        <f>IFERROR(INDEX('[1]Master Project Code List'!$B$4:$B$1204,$A753),"")</f>
        <v>W020: Room K3, Spur K, TOB1, University of Reading, Earley Gate, Whiteknights Road, RG6 6AT</v>
      </c>
      <c r="D753" s="17" t="str">
        <f>IFERROR(INDEX('[1]Master Project Code List'!$A$4:$A$1204,$A753),"")</f>
        <v>B2510642</v>
      </c>
      <c r="E753" s="17" t="str">
        <f>IFERROR(INDEX('[1]Master Project Code List'!$C$4:$C$1204,$A753),"")</f>
        <v>BAFQ</v>
      </c>
    </row>
    <row r="754" spans="1:5" hidden="1" outlineLevel="1">
      <c r="A754" s="2">
        <v>755</v>
      </c>
      <c r="B754" s="17" t="str">
        <f>IFERROR(INDEX('[1]Master Project Code List'!$A$4:$A$1204,$A754),"")</f>
        <v>B2510643</v>
      </c>
      <c r="C754" s="17" t="str">
        <f>IFERROR(INDEX('[1]Master Project Code List'!$B$4:$B$1204,$A754),"")</f>
        <v>W020: Room K4, TOB1, University of Reading, Earley Gate, Whiteknights Road, RG6 6AT</v>
      </c>
      <c r="D754" s="17" t="str">
        <f>IFERROR(INDEX('[1]Master Project Code List'!$A$4:$A$1204,$A754),"")</f>
        <v>B2510643</v>
      </c>
      <c r="E754" s="17" t="str">
        <f>IFERROR(INDEX('[1]Master Project Code List'!$C$4:$C$1204,$A754),"")</f>
        <v>BAFQ</v>
      </c>
    </row>
    <row r="755" spans="1:5" hidden="1" outlineLevel="1">
      <c r="A755" s="2">
        <v>756</v>
      </c>
      <c r="B755" s="17" t="str">
        <f>IFERROR(INDEX('[1]Master Project Code List'!$A$4:$A$1204,$A755),"")</f>
        <v>B2510644</v>
      </c>
      <c r="C755" s="17" t="str">
        <f>IFERROR(INDEX('[1]Master Project Code List'!$B$4:$B$1204,$A755),"")</f>
        <v>W020: Room K5 TOB1, University of Reading, Earley Gate, Whiteknights Road, RG6 6AT</v>
      </c>
      <c r="D755" s="17" t="str">
        <f>IFERROR(INDEX('[1]Master Project Code List'!$A$4:$A$1204,$A755),"")</f>
        <v>B2510644</v>
      </c>
      <c r="E755" s="17" t="str">
        <f>IFERROR(INDEX('[1]Master Project Code List'!$C$4:$C$1204,$A755),"")</f>
        <v>BAFQ</v>
      </c>
    </row>
    <row r="756" spans="1:5" hidden="1" outlineLevel="1">
      <c r="A756" s="2">
        <v>757</v>
      </c>
      <c r="B756" s="17" t="str">
        <f>IFERROR(INDEX('[1]Master Project Code List'!$A$4:$A$1204,$A756),"")</f>
        <v>B2510645</v>
      </c>
      <c r="C756" s="17" t="str">
        <f>IFERROR(INDEX('[1]Master Project Code List'!$B$4:$B$1204,$A756),"")</f>
        <v>W020: Room K6, TOB1, University of Reading, Earley Gate, Whiteknights Road, RG6 6AT</v>
      </c>
      <c r="D756" s="17" t="str">
        <f>IFERROR(INDEX('[1]Master Project Code List'!$A$4:$A$1204,$A756),"")</f>
        <v>B2510645</v>
      </c>
      <c r="E756" s="17" t="str">
        <f>IFERROR(INDEX('[1]Master Project Code List'!$C$4:$C$1204,$A756),"")</f>
        <v>BAFQ</v>
      </c>
    </row>
    <row r="757" spans="1:5" hidden="1" outlineLevel="1">
      <c r="A757" s="2">
        <v>758</v>
      </c>
      <c r="B757" s="17" t="str">
        <f>IFERROR(INDEX('[1]Master Project Code List'!$A$4:$A$1204,$A757),"")</f>
        <v>B2510646</v>
      </c>
      <c r="C757" s="17" t="str">
        <f>IFERROR(INDEX('[1]Master Project Code List'!$B$4:$B$1204,$A757),"")</f>
        <v>W020: Room K7, TOB1, University of Reading, Earley Gate, Whiteknights Road, RG6 6AT</v>
      </c>
      <c r="D757" s="17" t="str">
        <f>IFERROR(INDEX('[1]Master Project Code List'!$A$4:$A$1204,$A757),"")</f>
        <v>B2510646</v>
      </c>
      <c r="E757" s="17" t="str">
        <f>IFERROR(INDEX('[1]Master Project Code List'!$C$4:$C$1204,$A757),"")</f>
        <v>BAFQ</v>
      </c>
    </row>
    <row r="758" spans="1:5" hidden="1" outlineLevel="1">
      <c r="A758" s="2">
        <v>759</v>
      </c>
      <c r="B758" s="17" t="str">
        <f>IFERROR(INDEX('[1]Master Project Code List'!$A$4:$A$1204,$A758),"")</f>
        <v>B2510647</v>
      </c>
      <c r="C758" s="17" t="str">
        <f>IFERROR(INDEX('[1]Master Project Code List'!$B$4:$B$1204,$A758),"")</f>
        <v>W020: Room K8, TOB1, University of Reading, Earley Gate, Whiteknights Road, RG6 6AT</v>
      </c>
      <c r="D758" s="17" t="str">
        <f>IFERROR(INDEX('[1]Master Project Code List'!$A$4:$A$1204,$A758),"")</f>
        <v>B2510647</v>
      </c>
      <c r="E758" s="17" t="str">
        <f>IFERROR(INDEX('[1]Master Project Code List'!$C$4:$C$1204,$A758),"")</f>
        <v>BAFQ</v>
      </c>
    </row>
    <row r="759" spans="1:5" hidden="1" outlineLevel="1">
      <c r="A759" s="2">
        <v>760</v>
      </c>
      <c r="B759" s="17" t="str">
        <f>IFERROR(INDEX('[1]Master Project Code List'!$A$4:$A$1204,$A759),"")</f>
        <v>B2510648</v>
      </c>
      <c r="C759" s="17" t="str">
        <f>IFERROR(INDEX('[1]Master Project Code List'!$B$4:$B$1204,$A759),"")</f>
        <v>W020: Room K9, TOB1, University of Reading, Earley Gate, Whiteknights Road, RG6 6AT</v>
      </c>
      <c r="D759" s="17" t="str">
        <f>IFERROR(INDEX('[1]Master Project Code List'!$A$4:$A$1204,$A759),"")</f>
        <v>B2510648</v>
      </c>
      <c r="E759" s="17" t="str">
        <f>IFERROR(INDEX('[1]Master Project Code List'!$C$4:$C$1204,$A759),"")</f>
        <v>BAFQ</v>
      </c>
    </row>
    <row r="760" spans="1:5" hidden="1" outlineLevel="1">
      <c r="A760" s="2">
        <v>761</v>
      </c>
      <c r="B760" s="17" t="str">
        <f>IFERROR(INDEX('[1]Master Project Code List'!$A$4:$A$1204,$A760),"")</f>
        <v>B2510650</v>
      </c>
      <c r="C760" s="17" t="str">
        <f>IFERROR(INDEX('[1]Master Project Code List'!$B$4:$B$1204,$A760),"")</f>
        <v xml:space="preserve">W020: TOB1 (Landlord), University of Reading, Earley Gate, Whiteknights Road, Reading, RG6 6AT (Landlord) </v>
      </c>
      <c r="D760" s="17" t="str">
        <f>IFERROR(INDEX('[1]Master Project Code List'!$A$4:$A$1204,$A760),"")</f>
        <v>B2510650</v>
      </c>
      <c r="E760" s="17" t="str">
        <f>IFERROR(INDEX('[1]Master Project Code List'!$C$4:$C$1204,$A760),"")</f>
        <v>BAFQ</v>
      </c>
    </row>
    <row r="761" spans="1:5" hidden="1" outlineLevel="1">
      <c r="A761" s="2">
        <v>762</v>
      </c>
      <c r="B761" s="17" t="str">
        <f>IFERROR(INDEX('[1]Master Project Code List'!$A$4:$A$1204,$A761),"")</f>
        <v>B2510652</v>
      </c>
      <c r="C761" s="17" t="str">
        <f>IFERROR(INDEX('[1]Master Project Code List'!$B$4:$B$1204,$A761),"")</f>
        <v>W020: Spur J, TOB1, University of Reading, Earley Gate, Whiteknights Road, RG6 6AT</v>
      </c>
      <c r="D761" s="17" t="str">
        <f>IFERROR(INDEX('[1]Master Project Code List'!$A$4:$A$1204,$A761),"")</f>
        <v>B2510652</v>
      </c>
      <c r="E761" s="17" t="str">
        <f>IFERROR(INDEX('[1]Master Project Code List'!$C$4:$C$1204,$A761),"")</f>
        <v>BAFQ</v>
      </c>
    </row>
    <row r="762" spans="1:5" hidden="1" outlineLevel="1">
      <c r="A762" s="2">
        <v>763</v>
      </c>
      <c r="B762" s="17" t="str">
        <f>IFERROR(INDEX('[1]Master Project Code List'!$A$4:$A$1204,$A762),"")</f>
        <v>B2511200</v>
      </c>
      <c r="C762" s="17" t="str">
        <f>IFERROR(INDEX('[1]Master Project Code List'!$B$4:$B$1204,$A762),"")</f>
        <v>W026: Room G13, Palmer Building, Whiteknights, P0 Box 230, Reading, RG6 6AZ</v>
      </c>
      <c r="D762" s="17" t="str">
        <f>IFERROR(INDEX('[1]Master Project Code List'!$A$4:$A$1204,$A762),"")</f>
        <v>B2511200</v>
      </c>
      <c r="E762" s="17" t="str">
        <f>IFERROR(INDEX('[1]Master Project Code List'!$C$4:$C$1204,$A762),"")</f>
        <v>BAFQ</v>
      </c>
    </row>
    <row r="763" spans="1:5" hidden="1" outlineLevel="1">
      <c r="A763" s="2">
        <v>764</v>
      </c>
      <c r="B763" s="17" t="str">
        <f>IFERROR(INDEX('[1]Master Project Code List'!$A$4:$A$1204,$A763),"")</f>
        <v>B2511200a</v>
      </c>
      <c r="C763" s="17" t="str">
        <f>IFERROR(INDEX('[1]Master Project Code List'!$B$4:$B$1204,$A763),"")</f>
        <v>W029: Room G80, Students Union, 
The University of Reading, 
Whiteknights, 
PO Box 230, 
Reading, 
RG6 6AZ</v>
      </c>
      <c r="D763" s="17" t="str">
        <f>IFERROR(INDEX('[1]Master Project Code List'!$A$4:$A$1204,$A763),"")</f>
        <v>B2511200a</v>
      </c>
      <c r="E763" s="17" t="str">
        <f>IFERROR(INDEX('[1]Master Project Code List'!$C$4:$C$1204,$A763),"")</f>
        <v>NJAA</v>
      </c>
    </row>
    <row r="764" spans="1:5" hidden="1" outlineLevel="1">
      <c r="A764" s="2">
        <v>765</v>
      </c>
      <c r="B764" s="17" t="str">
        <f>IFERROR(INDEX('[1]Master Project Code List'!$A$4:$A$1204,$A764),"")</f>
        <v>B2511200b</v>
      </c>
      <c r="C764" s="17" t="str">
        <f>IFERROR(INDEX('[1]Master Project Code List'!$B$4:$B$1204,$A764),"")</f>
        <v>W029: G61 and G52a, Students Union, 
The University of Reading, 
Whiteknights, 
PO Box 230, 
Reading, 
RG6 6AZ</v>
      </c>
      <c r="D764" s="17" t="str">
        <f>IFERROR(INDEX('[1]Master Project Code List'!$A$4:$A$1204,$A764),"")</f>
        <v>B2511200b</v>
      </c>
      <c r="E764" s="17" t="str">
        <f>IFERROR(INDEX('[1]Master Project Code List'!$C$4:$C$1204,$A764),"")</f>
        <v>NJAA</v>
      </c>
    </row>
    <row r="765" spans="1:5" hidden="1" outlineLevel="1">
      <c r="A765" s="2">
        <v>766</v>
      </c>
      <c r="B765" s="17" t="str">
        <f>IFERROR(INDEX('[1]Master Project Code List'!$A$4:$A$1204,$A765),"")</f>
        <v>B2511200c</v>
      </c>
      <c r="C765" s="17" t="str">
        <f>IFERROR(INDEX('[1]Master Project Code List'!$B$4:$B$1204,$A765),"")</f>
        <v>W029: Room G85, Students Union, 
The University of Reading, 
Whiteknights, 
PO Box 230, 
Reading, 
RG6 6AZ</v>
      </c>
      <c r="D765" s="17" t="str">
        <f>IFERROR(INDEX('[1]Master Project Code List'!$A$4:$A$1204,$A765),"")</f>
        <v>B2511200c</v>
      </c>
      <c r="E765" s="17" t="str">
        <f>IFERROR(INDEX('[1]Master Project Code List'!$C$4:$C$1204,$A765),"")</f>
        <v>NJAA</v>
      </c>
    </row>
    <row r="766" spans="1:5" hidden="1" outlineLevel="1">
      <c r="A766" s="2">
        <v>767</v>
      </c>
      <c r="B766" s="17" t="str">
        <f>IFERROR(INDEX('[1]Master Project Code List'!$A$4:$A$1204,$A766),"")</f>
        <v>B2511200d</v>
      </c>
      <c r="C766" s="17" t="str">
        <f>IFERROR(INDEX('[1]Master Project Code List'!$B$4:$B$1204,$A766),"")</f>
        <v>W029, Room G51, Students Union, 
The University of Reading, 
Whiteknights, 
PO Box 230, 
Reading, 
RG6 6AZ</v>
      </c>
      <c r="D766" s="17" t="str">
        <f>IFERROR(INDEX('[1]Master Project Code List'!$A$4:$A$1204,$A766),"")</f>
        <v>B2511200d</v>
      </c>
      <c r="E766" s="17" t="str">
        <f>IFERROR(INDEX('[1]Master Project Code List'!$C$4:$C$1204,$A766),"")</f>
        <v>NJAA</v>
      </c>
    </row>
    <row r="767" spans="1:5" hidden="1" outlineLevel="1">
      <c r="A767" s="2">
        <v>768</v>
      </c>
      <c r="B767" s="17" t="str">
        <f>IFERROR(INDEX('[1]Master Project Code List'!$A$4:$A$1204,$A767),"")</f>
        <v>B2511200e</v>
      </c>
      <c r="C767" s="17" t="str">
        <f>IFERROR(INDEX('[1]Master Project Code List'!$B$4:$B$1204,$A767),"")</f>
        <v>W029, Room G74, Students Union, 
The University of Reading, 
Whiteknights, 
PO Box 230, 
Reading, 
RG6 6AZ</v>
      </c>
      <c r="D767" s="17" t="str">
        <f>IFERROR(INDEX('[1]Master Project Code List'!$A$4:$A$1204,$A767),"")</f>
        <v>B2511200e</v>
      </c>
      <c r="E767" s="17" t="str">
        <f>IFERROR(INDEX('[1]Master Project Code List'!$C$4:$C$1204,$A767),"")</f>
        <v>NJAA</v>
      </c>
    </row>
    <row r="768" spans="1:5" hidden="1" outlineLevel="1">
      <c r="A768" s="2">
        <v>769</v>
      </c>
      <c r="B768" s="17" t="str">
        <f>IFERROR(INDEX('[1]Master Project Code List'!$A$4:$A$1204,$A768),"")</f>
        <v>B2511200g</v>
      </c>
      <c r="C768" s="17" t="str">
        <f>IFERROR(INDEX('[1]Master Project Code List'!$B$4:$B$1204,$A768),"")</f>
        <v>W029: Room G75, Students Union, 
The University of Reading, 
Whiteknights, 
PO Box 230, 
Reading, 
RG6 6AZ</v>
      </c>
      <c r="D768" s="17" t="str">
        <f>IFERROR(INDEX('[1]Master Project Code List'!$A$4:$A$1204,$A768),"")</f>
        <v>B2511200g</v>
      </c>
      <c r="E768" s="17" t="str">
        <f>IFERROR(INDEX('[1]Master Project Code List'!$C$4:$C$1204,$A768),"")</f>
        <v>NJAA</v>
      </c>
    </row>
    <row r="769" spans="1:5" hidden="1" outlineLevel="1">
      <c r="A769" s="2">
        <v>770</v>
      </c>
      <c r="B769" s="17" t="str">
        <f>IFERROR(INDEX('[1]Master Project Code List'!$A$4:$A$1204,$A769),"")</f>
        <v>B2529900h</v>
      </c>
      <c r="C769" s="17" t="str">
        <f>IFERROR(INDEX('[1]Master Project Code List'!$B$4:$B$1204,$A769),"")</f>
        <v>W029: ATM, Pod, Upper Mall, Students Union, 
The University of Reading, 
Whiteknights, 
PO Box 230, 
Reading, 
RG6 6AZ</v>
      </c>
      <c r="D769" s="17" t="str">
        <f>IFERROR(INDEX('[1]Master Project Code List'!$A$4:$A$1204,$A769),"")</f>
        <v>B2529900h</v>
      </c>
      <c r="E769" s="17" t="str">
        <f>IFERROR(INDEX('[1]Master Project Code List'!$C$4:$C$1204,$A769),"")</f>
        <v>NJAA</v>
      </c>
    </row>
    <row r="770" spans="1:5" hidden="1" outlineLevel="1">
      <c r="A770" s="2">
        <v>771</v>
      </c>
      <c r="B770" s="17" t="str">
        <f>IFERROR(INDEX('[1]Master Project Code List'!$A$4:$A$1204,$A770),"")</f>
        <v>B2511201</v>
      </c>
      <c r="C770" s="17" t="str">
        <f>IFERROR(INDEX('[1]Master Project Code List'!$B$4:$B$1204,$A770),"")</f>
        <v>W029: Students Union, The University of Reading, Whiteknights, PO Box 230, Reading, RG6 6AZ</v>
      </c>
      <c r="D770" s="17" t="str">
        <f>IFERROR(INDEX('[1]Master Project Code List'!$A$4:$A$1204,$A770),"")</f>
        <v>B2511201</v>
      </c>
      <c r="E770" s="17" t="str">
        <f>IFERROR(INDEX('[1]Master Project Code List'!$C$4:$C$1204,$A770),"")</f>
        <v>BAFQ</v>
      </c>
    </row>
    <row r="771" spans="1:5" hidden="1" outlineLevel="1">
      <c r="A771" s="2">
        <v>772</v>
      </c>
      <c r="B771" s="17" t="str">
        <f>IFERROR(INDEX('[1]Master Project Code List'!$A$4:$A$1204,$A771),"")</f>
        <v>B2511202</v>
      </c>
      <c r="C771" s="17" t="str">
        <f>IFERROR(INDEX('[1]Master Project Code List'!$B$4:$B$1204,$A771),"")</f>
        <v>W029: Students Union, Room G081, The University of Reading, Whiteknights, PO Box 230, Reading, RG6 6AZ</v>
      </c>
      <c r="D771" s="17" t="str">
        <f>IFERROR(INDEX('[1]Master Project Code List'!$A$4:$A$1204,$A771),"")</f>
        <v>B2511202</v>
      </c>
      <c r="E771" s="17" t="str">
        <f>IFERROR(INDEX('[1]Master Project Code List'!$C$4:$C$1204,$A771),"")</f>
        <v>BAFQ</v>
      </c>
    </row>
    <row r="772" spans="1:5" hidden="1" outlineLevel="1">
      <c r="A772" s="2">
        <v>773</v>
      </c>
      <c r="B772" s="17" t="str">
        <f>IFERROR(INDEX('[1]Master Project Code List'!$A$4:$A$1204,$A772),"")</f>
        <v>B2511601</v>
      </c>
      <c r="C772" s="17" t="str">
        <f>IFERROR(INDEX('[1]Master Project Code List'!$B$4:$B$1204,$A772),"")</f>
        <v>W033: Ground, First and 4th Floor, The University of Reading, Whiteknights, PO Box 230, Reading, RG6 6BU</v>
      </c>
      <c r="D772" s="17" t="str">
        <f>IFERROR(INDEX('[1]Master Project Code List'!$A$4:$A$1204,$A772),"")</f>
        <v>B2511601</v>
      </c>
      <c r="E772" s="17" t="str">
        <f>IFERROR(INDEX('[1]Master Project Code List'!$C$4:$C$1204,$A772),"")</f>
        <v>BAFQ</v>
      </c>
    </row>
    <row r="773" spans="1:5" hidden="1" outlineLevel="1">
      <c r="A773" s="2">
        <v>774</v>
      </c>
      <c r="B773" s="17" t="str">
        <f>IFERROR(INDEX('[1]Master Project Code List'!$A$4:$A$1204,$A773),"")</f>
        <v>B2518400</v>
      </c>
      <c r="C773" s="17" t="str">
        <f>IFERROR(INDEX('[1]Master Project Code List'!$B$4:$B$1204,$A773),"")</f>
        <v>W037: Muslim Centre, Archway Lodge, The University of Reading, Whiteknights, PO Box 230, Reading, RG6 6AH</v>
      </c>
      <c r="D773" s="17" t="str">
        <f>IFERROR(INDEX('[1]Master Project Code List'!$A$4:$A$1204,$A773),"")</f>
        <v>B2518400</v>
      </c>
      <c r="E773" s="17" t="str">
        <f>IFERROR(INDEX('[1]Master Project Code List'!$C$4:$C$1204,$A773),"")</f>
        <v>BAFQ</v>
      </c>
    </row>
    <row r="774" spans="1:5" hidden="1" outlineLevel="1">
      <c r="A774" s="2">
        <v>775</v>
      </c>
      <c r="B774" s="17" t="str">
        <f>IFERROR(INDEX('[1]Master Project Code List'!$A$4:$A$1204,$A774),"")</f>
        <v>B2324000</v>
      </c>
      <c r="C774" s="17" t="str">
        <f>IFERROR(INDEX('[1]Master Project Code List'!$B$4:$B$1204,$A774),"")</f>
        <v>W039: Room 102a Sports Park University of Reading Shinfield Road Reading RG6 6AH</v>
      </c>
      <c r="D774" s="17" t="str">
        <f>IFERROR(INDEX('[1]Master Project Code List'!$A$4:$A$1204,$A774),"")</f>
        <v>B2324000</v>
      </c>
      <c r="E774" s="17" t="str">
        <f>IFERROR(INDEX('[1]Master Project Code List'!$C$4:$C$1204,$A774),"")</f>
        <v>NEXX</v>
      </c>
    </row>
    <row r="775" spans="1:5" hidden="1" outlineLevel="1">
      <c r="A775" s="2">
        <v>776</v>
      </c>
      <c r="B775" s="17" t="str">
        <f>IFERROR(INDEX('[1]Master Project Code List'!$A$4:$A$1204,$A775),"")</f>
        <v>B3002000</v>
      </c>
      <c r="C775" s="17" t="str">
        <f>IFERROR(INDEX('[1]Master Project Code List'!$B$4:$B$1204,$A775),"")</f>
        <v>W039: Land and cabin at SportsPark, University of Reading, Shinfield Road, Reading, RG6 6AH</v>
      </c>
      <c r="D775" s="17" t="str">
        <f>IFERROR(INDEX('[1]Master Project Code List'!$A$4:$A$1204,$A775),"")</f>
        <v>B3002000</v>
      </c>
      <c r="E775" s="17" t="str">
        <f>IFERROR(INDEX('[1]Master Project Code List'!$C$4:$C$1204,$A775),"")</f>
        <v>NEXX</v>
      </c>
    </row>
    <row r="776" spans="1:5" hidden="1" outlineLevel="1">
      <c r="A776" s="2">
        <v>777</v>
      </c>
      <c r="B776" s="17" t="str">
        <f>IFERROR(INDEX('[1]Master Project Code List'!$A$4:$A$1204,$A776),"")</f>
        <v>B2500601</v>
      </c>
      <c r="C776" s="17" t="str">
        <f>IFERROR(INDEX('[1]Master Project Code List'!$B$4:$B$1204,$A776),"")</f>
        <v>W046: Lord Zuckerman Research Centre, The University of Reading, Whiteknights, PO Box 230, Reading, RG6 6LA</v>
      </c>
      <c r="D776" s="17" t="str">
        <f>IFERROR(INDEX('[1]Master Project Code List'!$A$4:$A$1204,$A776),"")</f>
        <v>B2500601</v>
      </c>
      <c r="E776" s="17" t="str">
        <f>IFERROR(INDEX('[1]Master Project Code List'!$C$4:$C$1204,$A776),"")</f>
        <v>BAFQ</v>
      </c>
    </row>
    <row r="777" spans="1:5" hidden="1" outlineLevel="1">
      <c r="A777" s="2">
        <v>778</v>
      </c>
      <c r="B777" s="17" t="str">
        <f>IFERROR(INDEX('[1]Master Project Code List'!$A$4:$A$1204,$A777),"")</f>
        <v>B2512301</v>
      </c>
      <c r="C777" s="17" t="str">
        <f>IFERROR(INDEX('[1]Master Project Code List'!$B$4:$B$1204,$A777),"")</f>
        <v>W047: Room1.27,School of Chem,Food Biological Sciencesience and Pharmacy, The University of Reading, Whiteknights Campus, Reading, RG6 6AP</v>
      </c>
      <c r="D777" s="17" t="str">
        <f>IFERROR(INDEX('[1]Master Project Code List'!$A$4:$A$1204,$A777),"")</f>
        <v>B2512301</v>
      </c>
      <c r="E777" s="17" t="str">
        <f>IFERROR(INDEX('[1]Master Project Code List'!$C$4:$C$1204,$A777),"")</f>
        <v>BAFQ</v>
      </c>
    </row>
    <row r="778" spans="1:5" hidden="1" outlineLevel="1">
      <c r="A778" s="2">
        <v>779</v>
      </c>
      <c r="B778" s="17" t="str">
        <f>IFERROR(INDEX('[1]Master Project Code List'!$A$4:$A$1204,$A778),"")</f>
        <v>B2512302</v>
      </c>
      <c r="C778" s="17" t="str">
        <f>IFERROR(INDEX('[1]Master Project Code List'!$B$4:$B$1204,$A778),"")</f>
        <v>W047: Food Bioscience and Pharmacy, The University of Reading, Whiteknights Campus, Reading, RG6 6AP (Bench in Room 1.29 and 2 bench areas within Room 1.32)</v>
      </c>
      <c r="D778" s="17" t="str">
        <f>IFERROR(INDEX('[1]Master Project Code List'!$A$4:$A$1204,$A778),"")</f>
        <v>B2512302</v>
      </c>
      <c r="E778" s="17" t="str">
        <f>IFERROR(INDEX('[1]Master Project Code List'!$C$4:$C$1204,$A778),"")</f>
        <v>BAFQ</v>
      </c>
    </row>
    <row r="779" spans="1:5" hidden="1" outlineLevel="1">
      <c r="A779" s="2">
        <v>780</v>
      </c>
      <c r="B779" s="17" t="str">
        <f>IFERROR(INDEX('[1]Master Project Code List'!$A$4:$A$1204,$A779),"")</f>
        <v>AF1</v>
      </c>
      <c r="C779" s="17" t="str">
        <f>IFERROR(INDEX('[1]Master Project Code List'!$B$4:$B$1204,$A779),"")</f>
        <v>W047:AF Headlease The Food Science Extension, Whiteknights, Reading.</v>
      </c>
      <c r="D779" s="17" t="str">
        <f>IFERROR(INDEX('[1]Master Project Code List'!$A$4:$A$1204,$A779),"")</f>
        <v>AF1</v>
      </c>
      <c r="E779" s="17" t="str">
        <f>IFERROR(INDEX('[1]Master Project Code List'!$C$4:$C$1204,$A779),"")</f>
        <v>NJAA</v>
      </c>
    </row>
    <row r="780" spans="1:5" hidden="1" outlineLevel="1">
      <c r="A780" s="2">
        <v>781</v>
      </c>
      <c r="B780" s="17" t="str">
        <f>IFERROR(INDEX('[1]Master Project Code List'!$A$4:$A$1204,$A780),"")</f>
        <v>AF2</v>
      </c>
      <c r="C780" s="17" t="str">
        <f>IFERROR(INDEX('[1]Master Project Code List'!$B$4:$B$1204,$A780),"")</f>
        <v>W047:AF Underlease The Food Science Extension, Whiteknights, Reading.</v>
      </c>
      <c r="D780" s="17" t="str">
        <f>IFERROR(INDEX('[1]Master Project Code List'!$A$4:$A$1204,$A780),"")</f>
        <v>AF2</v>
      </c>
      <c r="E780" s="17" t="str">
        <f>IFERROR(INDEX('[1]Master Project Code List'!$C$4:$C$1204,$A780),"")</f>
        <v>NJAA</v>
      </c>
    </row>
    <row r="781" spans="1:5" hidden="1" outlineLevel="1">
      <c r="A781" s="2">
        <v>782</v>
      </c>
      <c r="B781" s="17" t="str">
        <f>IFERROR(INDEX('[1]Master Project Code List'!$A$4:$A$1204,$A781),"")</f>
        <v>AirSpace1</v>
      </c>
      <c r="C781" s="17" t="str">
        <f>IFERROR(INDEX('[1]Master Project Code List'!$B$4:$B$1204,$A781),"")</f>
        <v xml:space="preserve">W050:Airspace (Solar) Estates </v>
      </c>
      <c r="D781" s="17" t="str">
        <f>IFERROR(INDEX('[1]Master Project Code List'!$A$4:$A$1204,$A781),"")</f>
        <v>AirSpace1</v>
      </c>
      <c r="E781" s="17" t="str">
        <f>IFERROR(INDEX('[1]Master Project Code List'!$C$4:$C$1204,$A781),"")</f>
        <v>NJAA</v>
      </c>
    </row>
    <row r="782" spans="1:5" hidden="1" outlineLevel="1">
      <c r="A782" s="2">
        <v>783</v>
      </c>
      <c r="B782" s="17" t="str">
        <f>IFERROR(INDEX('[1]Master Project Code List'!$A$4:$A$1204,$A782),"")</f>
        <v>B2512801</v>
      </c>
      <c r="C782" s="17" t="str">
        <f>IFERROR(INDEX('[1]Master Project Code List'!$B$4:$B$1204,$A782),"")</f>
        <v>W053: Room G58, Knight Building, University of Reading, Whiteknights, Reading, RG6 6AJ</v>
      </c>
      <c r="D782" s="17" t="str">
        <f>IFERROR(INDEX('[1]Master Project Code List'!$A$4:$A$1204,$A782),"")</f>
        <v>B2512801</v>
      </c>
      <c r="E782" s="17" t="str">
        <f>IFERROR(INDEX('[1]Master Project Code List'!$C$4:$C$1204,$A782),"")</f>
        <v>BAFQ</v>
      </c>
    </row>
    <row r="783" spans="1:5" hidden="1" outlineLevel="1">
      <c r="A783" s="2">
        <v>784</v>
      </c>
      <c r="B783" s="17" t="str">
        <f>IFERROR(INDEX('[1]Master Project Code List'!$A$4:$A$1204,$A783),"")</f>
        <v>B2512802</v>
      </c>
      <c r="C783" s="17" t="str">
        <f>IFERROR(INDEX('[1]Master Project Code List'!$B$4:$B$1204,$A783),"")</f>
        <v>W053: Room G061, Knight Building, University of Reading, Whiteknights, Reading, RG6 6AJ</v>
      </c>
      <c r="D783" s="17" t="str">
        <f>IFERROR(INDEX('[1]Master Project Code List'!$A$4:$A$1204,$A783),"")</f>
        <v>B2512802</v>
      </c>
      <c r="E783" s="17" t="str">
        <f>IFERROR(INDEX('[1]Master Project Code List'!$C$4:$C$1204,$A783),"")</f>
        <v>BAFQ</v>
      </c>
    </row>
    <row r="784" spans="1:5" hidden="1" outlineLevel="1">
      <c r="A784" s="2">
        <v>785</v>
      </c>
      <c r="B784" s="17" t="str">
        <f>IFERROR(INDEX('[1]Master Project Code List'!$A$4:$A$1204,$A784),"")</f>
        <v>B3586700</v>
      </c>
      <c r="C784" s="17" t="str">
        <f>IFERROR(INDEX('[1]Master Project Code List'!$B$4:$B$1204,$A784),"")</f>
        <v>W053: Room G67, Knight Building, University of Reading, Whiteknights, Reading, RG6 6AJ</v>
      </c>
      <c r="D784" s="17" t="str">
        <f>IFERROR(INDEX('[1]Master Project Code List'!$A$4:$A$1204,$A784),"")</f>
        <v>B3586700</v>
      </c>
      <c r="E784" s="17" t="str">
        <f>IFERROR(INDEX('[1]Master Project Code List'!$C$4:$C$1204,$A784),"")</f>
        <v>BAFQ</v>
      </c>
    </row>
    <row r="785" spans="1:5" hidden="1" outlineLevel="1">
      <c r="A785" s="2">
        <v>786</v>
      </c>
      <c r="B785" s="17" t="str">
        <f>IFERROR(INDEX('[1]Master Project Code List'!$A$4:$A$1204,$A785),"")</f>
        <v>B2500801</v>
      </c>
      <c r="C785" s="17" t="str">
        <f>IFERROR(INDEX('[1]Master Project Code List'!$B$4:$B$1204,$A785),"")</f>
        <v>W054: Erlegh House (formerly STC and IFR), The University of Reading, Whiteknights, PO Box 230, Reading, RG6 6BZ</v>
      </c>
      <c r="D785" s="17" t="str">
        <f>IFERROR(INDEX('[1]Master Project Code List'!$A$4:$A$1204,$A785),"")</f>
        <v>B2500801</v>
      </c>
      <c r="E785" s="17" t="str">
        <f>IFERROR(INDEX('[1]Master Project Code List'!$C$4:$C$1204,$A785),"")</f>
        <v>BAFQ</v>
      </c>
    </row>
    <row r="786" spans="1:5" hidden="1" outlineLevel="1">
      <c r="A786" s="2">
        <v>787</v>
      </c>
      <c r="B786" s="17" t="str">
        <f>IFERROR(INDEX('[1]Master Project Code List'!$A$4:$A$1204,$A786),"")</f>
        <v>B3021704</v>
      </c>
      <c r="C786" s="17" t="str">
        <f>IFERROR(INDEX('[1]Master Project Code List'!$B$4:$B$1204,$A786),"")</f>
        <v xml:space="preserve">W055: Cedars Building - The University of Reading, Whiteknights, PO Box 230, Reading, RG6 6AQ - SERVICE CHARGE COSTS ONLY </v>
      </c>
      <c r="D786" s="17" t="str">
        <f>IFERROR(INDEX('[1]Master Project Code List'!$A$4:$A$1204,$A786),"")</f>
        <v>B3021704</v>
      </c>
      <c r="E786" s="17" t="str">
        <f>IFERROR(INDEX('[1]Master Project Code List'!$C$4:$C$1204,$A786),"")</f>
        <v>NJEX</v>
      </c>
    </row>
    <row r="787" spans="1:5" hidden="1" outlineLevel="1">
      <c r="A787" s="2">
        <v>788</v>
      </c>
      <c r="B787" s="17" t="str">
        <f>IFERROR(INDEX('[1]Master Project Code List'!$A$4:$A$1204,$A787),"")</f>
        <v>L2316901</v>
      </c>
      <c r="C787" s="17" t="str">
        <f>IFERROR(INDEX('[1]Master Project Code List'!$B$4:$B$1204,$A787),"")</f>
        <v>W055: Black Horse House, The University of Reading, Whiteknights, PO Box 230, Reading, RG6 6AQ</v>
      </c>
      <c r="D787" s="17" t="str">
        <f>IFERROR(INDEX('[1]Master Project Code List'!$A$4:$A$1204,$A787),"")</f>
        <v>L2316901</v>
      </c>
      <c r="E787" s="17" t="str">
        <f>IFERROR(INDEX('[1]Master Project Code List'!$C$4:$C$1204,$A787),"")</f>
        <v>BAFQ</v>
      </c>
    </row>
    <row r="788" spans="1:5" hidden="1" outlineLevel="1">
      <c r="A788" s="2">
        <v>789</v>
      </c>
      <c r="B788" s="17" t="str">
        <f>IFERROR(INDEX('[1]Master Project Code List'!$A$4:$A$1204,$A788),"")</f>
        <v>B3021701</v>
      </c>
      <c r="C788" s="17" t="str">
        <f>IFERROR(INDEX('[1]Master Project Code List'!$B$4:$B$1204,$A788),"")</f>
        <v>W055: Barclays ATM, The Cedars Hotel &amp; Conference Centre, The University of Reading, Whiteknights, PO Box 231, Reading, RG6 6AQ</v>
      </c>
      <c r="D788" s="17" t="str">
        <f>IFERROR(INDEX('[1]Master Project Code List'!$A$4:$A$1204,$A788),"")</f>
        <v>B3021701</v>
      </c>
      <c r="E788" s="17" t="str">
        <f>IFERROR(INDEX('[1]Master Project Code List'!$C$4:$C$1204,$A788),"")</f>
        <v>BAFQ</v>
      </c>
    </row>
    <row r="789" spans="1:5" hidden="1" outlineLevel="1">
      <c r="A789" s="2">
        <v>790</v>
      </c>
      <c r="B789" s="17" t="str">
        <f>IFERROR(INDEX('[1]Master Project Code List'!$A$4:$A$1204,$A789),"")</f>
        <v>B3021703</v>
      </c>
      <c r="C789" s="17" t="str">
        <f>IFERROR(INDEX('[1]Master Project Code List'!$B$4:$B$1204,$A789),"")</f>
        <v>W055: Cedars Hotel - Landlord, The University of Reading, Whiteknights, PO Box 230, Reading, RG6 6AQ</v>
      </c>
      <c r="D789" s="17" t="str">
        <f>IFERROR(INDEX('[1]Master Project Code List'!$A$4:$A$1204,$A789),"")</f>
        <v>B3021703</v>
      </c>
      <c r="E789" s="17" t="str">
        <f>IFERROR(INDEX('[1]Master Project Code List'!$C$4:$C$1204,$A789),"")</f>
        <v>BAFQ</v>
      </c>
    </row>
    <row r="790" spans="1:5" hidden="1" outlineLevel="1">
      <c r="A790" s="2">
        <v>791</v>
      </c>
      <c r="B790" s="17" t="str">
        <f>IFERROR(INDEX('[1]Master Project Code List'!$A$4:$A$1204,$A790),"")</f>
        <v>B3021702</v>
      </c>
      <c r="C790" s="17" t="str">
        <f>IFERROR(INDEX('[1]Master Project Code List'!$B$4:$B$1204,$A790),"")</f>
        <v>W055: Santander, The Cedars Hotel &amp; Conference Centre, The University of Reading, Whiteknights, PO Box 231, Reading, RG6 6AQ</v>
      </c>
      <c r="D790" s="17" t="str">
        <f>IFERROR(INDEX('[1]Master Project Code List'!$A$4:$A$1204,$A790),"")</f>
        <v>B3021702</v>
      </c>
      <c r="E790" s="17" t="str">
        <f>IFERROR(INDEX('[1]Master Project Code List'!$C$4:$C$1204,$A790),"")</f>
        <v>BAFQ</v>
      </c>
    </row>
    <row r="791" spans="1:5" hidden="1" outlineLevel="1">
      <c r="A791" s="2">
        <v>792</v>
      </c>
      <c r="B791" s="17" t="str">
        <f>IFERROR(INDEX('[1]Master Project Code List'!$A$4:$A$1204,$A791),"")</f>
        <v>B3021700</v>
      </c>
      <c r="C791" s="17" t="str">
        <f>IFERROR(INDEX('[1]Master Project Code List'!$B$4:$B$1204,$A791),"")</f>
        <v>W055: Campus Central, The Cedars Hotel &amp; Conference Centre, The University of Reading, Whiteknights, PO Box 231, Reading, RG6 6AQ</v>
      </c>
      <c r="D791" s="17" t="str">
        <f>IFERROR(INDEX('[1]Master Project Code List'!$A$4:$A$1204,$A791),"")</f>
        <v>B3021700</v>
      </c>
      <c r="E791" s="17" t="str">
        <f>IFERROR(INDEX('[1]Master Project Code List'!$C$4:$C$1204,$A791),"")</f>
        <v>BAFQ</v>
      </c>
    </row>
    <row r="792" spans="1:5" hidden="1" outlineLevel="1">
      <c r="A792" s="2">
        <v>793</v>
      </c>
      <c r="B792" s="17" t="str">
        <f>IFERROR(INDEX('[1]Master Project Code List'!$A$4:$A$1204,$A792),"")</f>
        <v>B2512901</v>
      </c>
      <c r="C792" s="17" t="str">
        <f>IFERROR(INDEX('[1]Master Project Code List'!$B$4:$B$1204,$A792),"")</f>
        <v>W056: Room G31 Clinical Laboratory, The University of Reading, Whiteknights, PO Box 230, Reading, RG6 6AL</v>
      </c>
      <c r="D792" s="17" t="str">
        <f>IFERROR(INDEX('[1]Master Project Code List'!$A$4:$A$1204,$A792),"")</f>
        <v>B2512901</v>
      </c>
      <c r="E792" s="17" t="str">
        <f>IFERROR(INDEX('[1]Master Project Code List'!$C$4:$C$1204,$A792),"")</f>
        <v>BAFQ</v>
      </c>
    </row>
    <row r="793" spans="1:5" hidden="1" outlineLevel="1">
      <c r="A793" s="2">
        <v>794</v>
      </c>
      <c r="B793" s="17" t="str">
        <f>IFERROR(INDEX('[1]Master Project Code List'!$A$4:$A$1204,$A793),"")</f>
        <v>B2512902</v>
      </c>
      <c r="C793" s="17" t="str">
        <f>IFERROR(INDEX('[1]Master Project Code List'!$B$4:$B$1204,$A793),"")</f>
        <v>W056: The Harry Pitt Building - Rooms G26, G27, G29,  G34, G38, The University of Reading, Whiteknights, PO Box 230, Reading, RG6 6AL</v>
      </c>
      <c r="D793" s="17" t="str">
        <f>IFERROR(INDEX('[1]Master Project Code List'!$A$4:$A$1204,$A793),"")</f>
        <v>B2512902</v>
      </c>
      <c r="E793" s="17" t="str">
        <f>IFERROR(INDEX('[1]Master Project Code List'!$C$4:$C$1204,$A793),"")</f>
        <v>BAFQ</v>
      </c>
    </row>
    <row r="794" spans="1:5" hidden="1" outlineLevel="1">
      <c r="A794" s="2">
        <v>795</v>
      </c>
      <c r="B794" s="17" t="str">
        <f>IFERROR(INDEX('[1]Master Project Code List'!$A$4:$A$1204,$A794),"")</f>
        <v>B2512903</v>
      </c>
      <c r="C794" s="17" t="str">
        <f>IFERROR(INDEX('[1]Master Project Code List'!$B$4:$B$1204,$A794),"")</f>
        <v>W056: The Harry Pitt Building - Rooms 239, 241, 243, 244, 245, 246, 247, 248, 250 and 254 , The University of Reading, Whiteknights, PO Box 230, Reading, RG6 6AL</v>
      </c>
      <c r="D794" s="17" t="str">
        <f>IFERROR(INDEX('[1]Master Project Code List'!$A$4:$A$1204,$A794),"")</f>
        <v>B2512903</v>
      </c>
      <c r="E794" s="17" t="str">
        <f>IFERROR(INDEX('[1]Master Project Code List'!$C$4:$C$1204,$A794),"")</f>
        <v>BAFQ</v>
      </c>
    </row>
    <row r="795" spans="1:5" hidden="1" outlineLevel="1">
      <c r="A795" s="2">
        <v>796</v>
      </c>
      <c r="B795" s="17" t="str">
        <f>IFERROR(INDEX('[1]Master Project Code List'!$A$4:$A$1204,$A795),"")</f>
        <v>B3581400</v>
      </c>
      <c r="C795" s="17" t="str">
        <f>IFERROR(INDEX('[1]Master Project Code List'!$B$4:$B$1204,$A795),"")</f>
        <v>W056: The Harry Pitt Building, Room 161, The University of Reading, Whitknights, PO Box 230, Reading, RG6 6AL</v>
      </c>
      <c r="D795" s="17" t="str">
        <f>IFERROR(INDEX('[1]Master Project Code List'!$A$4:$A$1204,$A795),"")</f>
        <v>B3581400</v>
      </c>
      <c r="E795" s="17" t="str">
        <f>IFERROR(INDEX('[1]Master Project Code List'!$C$4:$C$1204,$A795),"")</f>
        <v>BAFQ</v>
      </c>
    </row>
    <row r="796" spans="1:5" hidden="1" outlineLevel="1">
      <c r="A796" s="2">
        <v>797</v>
      </c>
      <c r="B796" s="17" t="str">
        <f>IFERROR(INDEX('[1]Master Project Code List'!$A$4:$A$1204,$A796),"")</f>
        <v>AF3</v>
      </c>
      <c r="C796" s="17" t="str">
        <f>IFERROR(INDEX('[1]Master Project Code List'!$B$4:$B$1204,$A796),"")</f>
        <v>W056: AF Headlease The Earley Gate Phase 2 Building, Whiteknights, Reading.</v>
      </c>
      <c r="D796" s="17" t="str">
        <f>IFERROR(INDEX('[1]Master Project Code List'!$A$4:$A$1204,$A796),"")</f>
        <v>AF3</v>
      </c>
      <c r="E796" s="17" t="str">
        <f>IFERROR(INDEX('[1]Master Project Code List'!$C$4:$C$1204,$A796),"")</f>
        <v>NJAA</v>
      </c>
    </row>
    <row r="797" spans="1:5" hidden="1" outlineLevel="1">
      <c r="A797" s="2">
        <v>798</v>
      </c>
      <c r="B797" s="17" t="str">
        <f>IFERROR(INDEX('[1]Master Project Code List'!$A$4:$A$1204,$A797),"")</f>
        <v>AF4</v>
      </c>
      <c r="C797" s="17" t="str">
        <f>IFERROR(INDEX('[1]Master Project Code List'!$B$4:$B$1204,$A797),"")</f>
        <v>W056: AF Underlease The Earley Gate Phase 2 Building, Whiteknights, Reading.</v>
      </c>
      <c r="D797" s="17" t="str">
        <f>IFERROR(INDEX('[1]Master Project Code List'!$A$4:$A$1204,$A797),"")</f>
        <v>AF4</v>
      </c>
      <c r="E797" s="17" t="str">
        <f>IFERROR(INDEX('[1]Master Project Code List'!$C$4:$C$1204,$A797),"")</f>
        <v>NJAA</v>
      </c>
    </row>
    <row r="798" spans="1:5" hidden="1" outlineLevel="1">
      <c r="A798" s="2">
        <v>799</v>
      </c>
      <c r="B798" s="17" t="str">
        <f>IFERROR(INDEX('[1]Master Project Code List'!$A$4:$A$1204,$A798),"")</f>
        <v>AF5</v>
      </c>
      <c r="C798" s="17" t="str">
        <f>IFERROR(INDEX('[1]Master Project Code List'!$B$4:$B$1204,$A798),"")</f>
        <v>W056:The Earley Gate Phase 2.2 Building, Whiteknights, Reading.</v>
      </c>
      <c r="D798" s="17" t="str">
        <f>IFERROR(INDEX('[1]Master Project Code List'!$A$4:$A$1204,$A798),"")</f>
        <v>AF5</v>
      </c>
      <c r="E798" s="17" t="str">
        <f>IFERROR(INDEX('[1]Master Project Code List'!$C$4:$C$1204,$A798),"")</f>
        <v>NJAA</v>
      </c>
    </row>
    <row r="799" spans="1:5" hidden="1" outlineLevel="1">
      <c r="A799" s="2">
        <v>800</v>
      </c>
      <c r="B799" s="17" t="str">
        <f>IFERROR(INDEX('[1]Master Project Code List'!$A$4:$A$1204,$A799),"")</f>
        <v>AF6</v>
      </c>
      <c r="C799" s="17" t="str">
        <f>IFERROR(INDEX('[1]Master Project Code List'!$B$4:$B$1204,$A799),"")</f>
        <v>W056:AF Headlease The Earley Gate Phase 2.2 Building, Whiteknights, Reading.</v>
      </c>
      <c r="D799" s="17" t="str">
        <f>IFERROR(INDEX('[1]Master Project Code List'!$A$4:$A$1204,$A799),"")</f>
        <v>AF6</v>
      </c>
      <c r="E799" s="17" t="str">
        <f>IFERROR(INDEX('[1]Master Project Code List'!$C$4:$C$1204,$A799),"")</f>
        <v>NJAA</v>
      </c>
    </row>
    <row r="800" spans="1:5" hidden="1" outlineLevel="1">
      <c r="A800" s="2">
        <v>801</v>
      </c>
      <c r="B800" s="17" t="str">
        <f>IFERROR(INDEX('[1]Master Project Code List'!$A$4:$A$1204,$A800),"")</f>
        <v>AF7</v>
      </c>
      <c r="C800" s="17" t="str">
        <f>IFERROR(INDEX('[1]Master Project Code List'!$B$4:$B$1204,$A800),"")</f>
        <v>W056:AF Headlease The Earley Gate Phase 1 Building, Whiteknights, Reading.</v>
      </c>
      <c r="D800" s="17" t="str">
        <f>IFERROR(INDEX('[1]Master Project Code List'!$A$4:$A$1204,$A800),"")</f>
        <v>AF7</v>
      </c>
      <c r="E800" s="17" t="str">
        <f>IFERROR(INDEX('[1]Master Project Code List'!$C$4:$C$1204,$A800),"")</f>
        <v>NJAA</v>
      </c>
    </row>
    <row r="801" spans="1:5" hidden="1" outlineLevel="1">
      <c r="A801" s="2">
        <v>802</v>
      </c>
      <c r="B801" s="17" t="str">
        <f>IFERROR(INDEX('[1]Master Project Code List'!$A$4:$A$1204,$A801),"")</f>
        <v>AF8</v>
      </c>
      <c r="C801" s="17" t="str">
        <f>IFERROR(INDEX('[1]Master Project Code List'!$B$4:$B$1204,$A801),"")</f>
        <v>W056:AF Underlease The Earley Gate Phase 1 Building, Whiteknights, Reading.</v>
      </c>
      <c r="D801" s="17" t="str">
        <f>IFERROR(INDEX('[1]Master Project Code List'!$A$4:$A$1204,$A801),"")</f>
        <v>AF8</v>
      </c>
      <c r="E801" s="17" t="str">
        <f>IFERROR(INDEX('[1]Master Project Code List'!$C$4:$C$1204,$A801),"")</f>
        <v>NJAA</v>
      </c>
    </row>
    <row r="802" spans="1:5" hidden="1" outlineLevel="1">
      <c r="A802" s="2">
        <v>803</v>
      </c>
      <c r="B802" s="17" t="str">
        <f>IFERROR(INDEX('[1]Master Project Code List'!$A$4:$A$1204,$A802),"")</f>
        <v>B2513003</v>
      </c>
      <c r="C802" s="17" t="str">
        <f>IFERROR(INDEX('[1]Master Project Code List'!$B$4:$B$1204,$A802),"")</f>
        <v>W058: JCMM, Department of Metorology Building, Earley Gate, The University of Reading, PO Box 243, Reading, RG6 6BB</v>
      </c>
      <c r="D802" s="17" t="str">
        <f>IFERROR(INDEX('[1]Master Project Code List'!$A$4:$A$1204,$A802),"")</f>
        <v>B2513003</v>
      </c>
      <c r="E802" s="17" t="str">
        <f>IFERROR(INDEX('[1]Master Project Code List'!$C$4:$C$1204,$A802),"")</f>
        <v>BAFQ</v>
      </c>
    </row>
    <row r="803" spans="1:5" hidden="1" outlineLevel="1">
      <c r="A803" s="2">
        <v>804</v>
      </c>
      <c r="B803" s="17" t="str">
        <f>IFERROR(INDEX('[1]Master Project Code List'!$A$4:$A$1204,$A803),"")</f>
        <v>B2513001</v>
      </c>
      <c r="C803" s="17" t="str">
        <f>IFERROR(INDEX('[1]Master Project Code List'!$B$4:$B$1204,$A803),"")</f>
        <v>W058:  W058 and W062, Met Office, Department of Meteorology Building, Earley Gate, The University of Reading, PO Box 243, Reading, RG6 6BB</v>
      </c>
      <c r="D803" s="17" t="str">
        <f>IFERROR(INDEX('[1]Master Project Code List'!$A$4:$A$1204,$A803),"")</f>
        <v>B2513001</v>
      </c>
      <c r="E803" s="17" t="str">
        <f>IFERROR(INDEX('[1]Master Project Code List'!$C$4:$C$1204,$A803),"")</f>
        <v>BAFQ</v>
      </c>
    </row>
    <row r="804" spans="1:5" hidden="1" outlineLevel="1">
      <c r="A804" s="2">
        <v>805</v>
      </c>
      <c r="B804" s="17" t="str">
        <f>IFERROR(INDEX('[1]Master Project Code List'!$A$4:$A$1204,$A804),"")</f>
        <v>A2352500</v>
      </c>
      <c r="C804" s="17" t="str">
        <f>IFERROR(INDEX('[1]Master Project Code List'!$B$4:$B$1204,$A804),"")</f>
        <v>W059 - Room RGL23, Agriculture Building, University of Reading, Whiteknights, PO Box 237, Reading, RG6 6AR</v>
      </c>
      <c r="D804" s="17" t="str">
        <f>IFERROR(INDEX('[1]Master Project Code List'!$A$4:$A$1204,$A804),"")</f>
        <v>A2352500</v>
      </c>
      <c r="E804" s="17" t="str">
        <f>IFERROR(INDEX('[1]Master Project Code List'!$C$4:$C$1204,$A804),"")</f>
        <v>FBCR</v>
      </c>
    </row>
    <row r="805" spans="1:5" hidden="1" outlineLevel="1">
      <c r="A805" s="2">
        <v>806</v>
      </c>
      <c r="B805" s="17" t="str">
        <f>IFERROR(INDEX('[1]Master Project Code List'!$A$4:$A$1204,$A805),"")</f>
        <v>B2513102</v>
      </c>
      <c r="C805" s="17" t="str">
        <f>IFERROR(INDEX('[1]Master Project Code List'!$B$4:$B$1204,$A805),"")</f>
        <v>W059: Agriculture Building RIU22, RIU22A, RIU22B, School of Agriculture, Policy and Development, University of Reading, Whiteknights, PO Box 237, Reading RG6 6AR</v>
      </c>
      <c r="D805" s="17" t="str">
        <f>IFERROR(INDEX('[1]Master Project Code List'!$A$4:$A$1204,$A805),"")</f>
        <v>B2513102</v>
      </c>
      <c r="E805" s="17" t="str">
        <f>IFERROR(INDEX('[1]Master Project Code List'!$C$4:$C$1204,$A805),"")</f>
        <v>BAFQ</v>
      </c>
    </row>
    <row r="806" spans="1:5" hidden="1" outlineLevel="1">
      <c r="A806" s="2">
        <v>807</v>
      </c>
      <c r="B806" s="17" t="str">
        <f>IFERROR(INDEX('[1]Master Project Code List'!$A$4:$A$1204,$A806),"")</f>
        <v>B2513101</v>
      </c>
      <c r="C806" s="17" t="str">
        <f>IFERROR(INDEX('[1]Master Project Code List'!$B$4:$B$1204,$A806),"")</f>
        <v>W059: Agriculture Building Room R1L32, School of Agriculture, Policy and Development, University of Reading, Whiteknights, PO Box 237, Reading RG6 6AR</v>
      </c>
      <c r="D806" s="17" t="str">
        <f>IFERROR(INDEX('[1]Master Project Code List'!$A$4:$A$1204,$A806),"")</f>
        <v>B2513101</v>
      </c>
      <c r="E806" s="17" t="str">
        <f>IFERROR(INDEX('[1]Master Project Code List'!$C$4:$C$1204,$A806),"")</f>
        <v>BAFQ</v>
      </c>
    </row>
    <row r="807" spans="1:5" hidden="1" outlineLevel="1">
      <c r="A807" s="2">
        <v>808</v>
      </c>
      <c r="B807" s="17" t="str">
        <f>IFERROR(INDEX('[1]Master Project Code List'!$A$4:$A$1204,$A807),"")</f>
        <v>B2513104</v>
      </c>
      <c r="C807" s="17" t="str">
        <f>IFERROR(INDEX('[1]Master Project Code List'!$B$4:$B$1204,$A807),"")</f>
        <v>W059: Room R1L24, School of Agriculture, Policy and Development, University of Reading, Whiteknights, PO Box 237, Reading RG6 6AR</v>
      </c>
      <c r="D807" s="17" t="str">
        <f>IFERROR(INDEX('[1]Master Project Code List'!$A$4:$A$1204,$A807),"")</f>
        <v>B2513104</v>
      </c>
      <c r="E807" s="17" t="str">
        <f>IFERROR(INDEX('[1]Master Project Code List'!$C$4:$C$1204,$A807),"")</f>
        <v>BAFQ</v>
      </c>
    </row>
    <row r="808" spans="1:5" hidden="1" outlineLevel="1">
      <c r="A808" s="2">
        <v>809</v>
      </c>
      <c r="B808" s="17" t="str">
        <f>IFERROR(INDEX('[1]Master Project Code List'!$A$4:$A$1204,$A808),"")</f>
        <v>B2513103</v>
      </c>
      <c r="C808" s="17" t="str">
        <f>IFERROR(INDEX('[1]Master Project Code List'!$B$4:$B$1204,$A808),"")</f>
        <v>W059: Room R2U13, School of Agriculture, Policy and Development, University of Reading, Whiteknights, PO Box 237, Reading RG6 6AR</v>
      </c>
      <c r="D808" s="17" t="str">
        <f>IFERROR(INDEX('[1]Master Project Code List'!$A$4:$A$1204,$A808),"")</f>
        <v>B2513103</v>
      </c>
      <c r="E808" s="17" t="str">
        <f>IFERROR(INDEX('[1]Master Project Code List'!$C$4:$C$1204,$A808),"")</f>
        <v>BAFQ</v>
      </c>
    </row>
    <row r="809" spans="1:5" hidden="1" outlineLevel="1">
      <c r="A809" s="2">
        <v>810</v>
      </c>
      <c r="B809" s="17" t="str">
        <f>IFERROR(INDEX('[1]Master Project Code List'!$A$4:$A$1204,$A809),"")</f>
        <v>OM</v>
      </c>
      <c r="C809" s="17" t="str">
        <f>IFERROR(INDEX('[1]Master Project Code List'!$B$4:$B$1204,$A809),"")</f>
        <v xml:space="preserve">W061: Earley Gate HV Sub and Switchroom, Earley Gate, Whiteknights, Reading </v>
      </c>
      <c r="D809" s="17" t="str">
        <f>IFERROR(INDEX('[1]Master Project Code List'!$A$4:$A$1204,$A809),"")</f>
        <v>OM</v>
      </c>
      <c r="E809" s="17" t="str">
        <f>IFERROR(INDEX('[1]Master Project Code List'!$C$4:$C$1204,$A809),"")</f>
        <v>NJAA</v>
      </c>
    </row>
    <row r="810" spans="1:5" hidden="1" outlineLevel="1">
      <c r="A810" s="2">
        <v>811</v>
      </c>
      <c r="B810" s="17" t="str">
        <f>IFERROR(INDEX('[1]Master Project Code List'!$A$4:$A$1204,$A810),"")</f>
        <v>AF9</v>
      </c>
      <c r="C810" s="17" t="str">
        <f>IFERROR(INDEX('[1]Master Project Code List'!$B$4:$B$1204,$A810),"")</f>
        <v>W062: AF Headlease The Earley Gate Phase 3 Building, Whiteknights, Reading.</v>
      </c>
      <c r="D810" s="17" t="str">
        <f>IFERROR(INDEX('[1]Master Project Code List'!$A$4:$A$1204,$A810),"")</f>
        <v>AF9</v>
      </c>
      <c r="E810" s="17" t="str">
        <f>IFERROR(INDEX('[1]Master Project Code List'!$C$4:$C$1204,$A810),"")</f>
        <v>NJAA</v>
      </c>
    </row>
    <row r="811" spans="1:5" hidden="1" outlineLevel="1">
      <c r="A811" s="2">
        <v>812</v>
      </c>
      <c r="B811" s="17" t="str">
        <f>IFERROR(INDEX('[1]Master Project Code List'!$A$4:$A$1204,$A811),"")</f>
        <v>AF10</v>
      </c>
      <c r="C811" s="17" t="str">
        <f>IFERROR(INDEX('[1]Master Project Code List'!$B$4:$B$1204,$A811),"")</f>
        <v>W062: AF Underlease The Earley Gate Phase 3 Building, Whiteknights, Reading.</v>
      </c>
      <c r="D811" s="17" t="str">
        <f>IFERROR(INDEX('[1]Master Project Code List'!$A$4:$A$1204,$A811),"")</f>
        <v>AF10</v>
      </c>
      <c r="E811" s="17" t="str">
        <f>IFERROR(INDEX('[1]Master Project Code List'!$C$4:$C$1204,$A811),"")</f>
        <v>NJAA</v>
      </c>
    </row>
    <row r="812" spans="1:5" hidden="1" outlineLevel="1">
      <c r="A812" s="2">
        <v>813</v>
      </c>
      <c r="B812" s="17" t="str">
        <f>IFERROR(INDEX('[1]Master Project Code List'!$A$4:$A$1204,$A812),"")</f>
        <v>AF11</v>
      </c>
      <c r="C812" s="17" t="str">
        <f>IFERROR(INDEX('[1]Master Project Code List'!$B$4:$B$1204,$A812),"")</f>
        <v>W070: AF Headlease The Soil Science Building,</v>
      </c>
      <c r="D812" s="17" t="str">
        <f>IFERROR(INDEX('[1]Master Project Code List'!$A$4:$A$1204,$A812),"")</f>
        <v>AF11</v>
      </c>
      <c r="E812" s="17" t="str">
        <f>IFERROR(INDEX('[1]Master Project Code List'!$C$4:$C$1204,$A812),"")</f>
        <v>NJAA</v>
      </c>
    </row>
    <row r="813" spans="1:5" hidden="1" outlineLevel="1">
      <c r="A813" s="2">
        <v>814</v>
      </c>
      <c r="B813" s="17" t="str">
        <f>IFERROR(INDEX('[1]Master Project Code List'!$A$4:$A$1204,$A813),"")</f>
        <v>AF12</v>
      </c>
      <c r="C813" s="17" t="str">
        <f>IFERROR(INDEX('[1]Master Project Code List'!$B$4:$B$1204,$A813),"")</f>
        <v>W070:AF Underlease The Soil Science Building,</v>
      </c>
      <c r="D813" s="17" t="str">
        <f>IFERROR(INDEX('[1]Master Project Code List'!$A$4:$A$1204,$A813),"")</f>
        <v>AF12</v>
      </c>
      <c r="E813" s="17" t="str">
        <f>IFERROR(INDEX('[1]Master Project Code List'!$C$4:$C$1204,$A813),"")</f>
        <v>NJAA</v>
      </c>
    </row>
    <row r="814" spans="1:5" hidden="1" outlineLevel="1">
      <c r="A814" s="2">
        <v>815</v>
      </c>
      <c r="B814" s="17" t="str">
        <f>IFERROR(INDEX('[1]Master Project Code List'!$A$4:$A$1204,$A814),"")</f>
        <v>B3580500</v>
      </c>
      <c r="C814" s="17" t="str">
        <f>IFERROR(INDEX('[1]Master Project Code List'!$B$4:$B$1204,$A814),"")</f>
        <v>W071: International Capital Market Association, Whiteknights, Reading, RG6 6BQ</v>
      </c>
      <c r="D814" s="17" t="str">
        <f>IFERROR(INDEX('[1]Master Project Code List'!$A$4:$A$1204,$A814),"")</f>
        <v>B3580500</v>
      </c>
      <c r="E814" s="17" t="str">
        <f>IFERROR(INDEX('[1]Master Project Code List'!$C$4:$C$1204,$A814),"")</f>
        <v>BAFQ</v>
      </c>
    </row>
    <row r="815" spans="1:5" hidden="1" outlineLevel="1">
      <c r="A815" s="2">
        <v>816</v>
      </c>
      <c r="B815" s="17" t="str">
        <f>IFERROR(INDEX('[1]Master Project Code List'!$A$4:$A$1204,$A815),"")</f>
        <v>AF13</v>
      </c>
      <c r="C815" s="17" t="str">
        <f>IFERROR(INDEX('[1]Master Project Code List'!$B$4:$B$1204,$A815),"")</f>
        <v>W071: AF Headlease The IMSA Building Whiteknights, Reading.</v>
      </c>
      <c r="D815" s="17" t="str">
        <f>IFERROR(INDEX('[1]Master Project Code List'!$A$4:$A$1204,$A815),"")</f>
        <v>AF13</v>
      </c>
      <c r="E815" s="17" t="str">
        <f>IFERROR(INDEX('[1]Master Project Code List'!$C$4:$C$1204,$A815),"")</f>
        <v>NJAA</v>
      </c>
    </row>
    <row r="816" spans="1:5" hidden="1" outlineLevel="1">
      <c r="A816" s="2">
        <v>817</v>
      </c>
      <c r="B816" s="17" t="str">
        <f>IFERROR(INDEX('[1]Master Project Code List'!$A$4:$A$1204,$A816),"")</f>
        <v>AF14</v>
      </c>
      <c r="C816" s="17" t="str">
        <f>IFERROR(INDEX('[1]Master Project Code List'!$B$4:$B$1204,$A816),"")</f>
        <v>W071: AF Underlease The IMSA Building Whiteknights, Reading.</v>
      </c>
      <c r="D816" s="17" t="str">
        <f>IFERROR(INDEX('[1]Master Project Code List'!$A$4:$A$1204,$A816),"")</f>
        <v>AF14</v>
      </c>
      <c r="E816" s="17" t="str">
        <f>IFERROR(INDEX('[1]Master Project Code List'!$C$4:$C$1204,$A816),"")</f>
        <v>NJAA</v>
      </c>
    </row>
    <row r="817" spans="1:5" hidden="1" outlineLevel="1">
      <c r="A817" s="2">
        <v>818</v>
      </c>
      <c r="B817" s="17" t="str">
        <f>IFERROR(INDEX('[1]Master Project Code List'!$A$4:$A$1204,$A817),"")</f>
        <v>B3400860</v>
      </c>
      <c r="C817" s="17" t="str">
        <f>IFERROR(INDEX('[1]Master Project Code List'!$B$4:$B$1204,$A817),"")</f>
        <v>W083: Elmhurst Barn, Elmhurst Road, Reading, RG1 5JA</v>
      </c>
      <c r="D817" s="17" t="str">
        <f>IFERROR(INDEX('[1]Master Project Code List'!$A$4:$A$1204,$A817),"")</f>
        <v>B3400860</v>
      </c>
      <c r="E817" s="17" t="str">
        <f>IFERROR(INDEX('[1]Master Project Code List'!$C$4:$C$1204,$A817),"")</f>
        <v>BAFQ</v>
      </c>
    </row>
    <row r="818" spans="1:5" hidden="1" outlineLevel="1">
      <c r="A818" s="2">
        <v>819</v>
      </c>
      <c r="B818" s="17" t="str">
        <f>IFERROR(INDEX('[1]Master Project Code List'!$A$4:$A$1204,$A818),"")</f>
        <v>B3400400</v>
      </c>
      <c r="C818" s="17" t="str">
        <f>IFERROR(INDEX('[1]Master Project Code List'!$B$4:$B$1204,$A818),"")</f>
        <v>W086: Foxhill Lodge, Reading, RG1 5JL</v>
      </c>
      <c r="D818" s="17" t="str">
        <f>IFERROR(INDEX('[1]Master Project Code List'!$A$4:$A$1204,$A818),"")</f>
        <v>B3400400</v>
      </c>
      <c r="E818" s="17" t="str">
        <f>IFERROR(INDEX('[1]Master Project Code List'!$C$4:$C$1204,$A818),"")</f>
        <v>XRET</v>
      </c>
    </row>
    <row r="819" spans="1:5" hidden="1" outlineLevel="1">
      <c r="A819" s="2">
        <v>820</v>
      </c>
      <c r="B819" s="17" t="str">
        <f>IFERROR(INDEX('[1]Master Project Code List'!$A$4:$A$1204,$A819),"")</f>
        <v>B2519000</v>
      </c>
      <c r="C819" s="17" t="str">
        <f>IFERROR(INDEX('[1]Master Project Code List'!$B$4:$B$1204,$A819),"")</f>
        <v>W087: Swiss Cottage, Wilderness Road, Earley, Reading, RG6 5RQ</v>
      </c>
      <c r="D819" s="17" t="str">
        <f>IFERROR(INDEX('[1]Master Project Code List'!$A$4:$A$1204,$A819),"")</f>
        <v>B2519000</v>
      </c>
      <c r="E819" s="17" t="str">
        <f>IFERROR(INDEX('[1]Master Project Code List'!$C$4:$C$1204,$A819),"")</f>
        <v>BAFQ</v>
      </c>
    </row>
    <row r="820" spans="1:5" hidden="1" outlineLevel="1">
      <c r="A820" s="2">
        <v>821</v>
      </c>
      <c r="B820" s="17" t="str">
        <f>IFERROR(INDEX('[1]Master Project Code List'!$A$4:$A$1204,$A820),"")</f>
        <v>B3400410</v>
      </c>
      <c r="C820" s="17" t="str">
        <f>IFERROR(INDEX('[1]Master Project Code List'!$B$4:$B$1204,$A820),"")</f>
        <v>W088: Wessex Hall - Gate Lodge, Whiteknights Road, Earley, Reading, RG6 6BQ</v>
      </c>
      <c r="D820" s="17" t="str">
        <f>IFERROR(INDEX('[1]Master Project Code List'!$A$4:$A$1204,$A820),"")</f>
        <v>B3400410</v>
      </c>
      <c r="E820" s="17" t="str">
        <f>IFERROR(INDEX('[1]Master Project Code List'!$C$4:$C$1204,$A820),"")</f>
        <v>XRET</v>
      </c>
    </row>
    <row r="821" spans="1:5" hidden="1" outlineLevel="1">
      <c r="A821" s="2">
        <v>822</v>
      </c>
      <c r="B821" s="17" t="str">
        <f>IFERROR(INDEX('[1]Master Project Code List'!$A$4:$A$1204,$A821),"")</f>
        <v>UPP27</v>
      </c>
      <c r="C821" s="17" t="str">
        <f>IFERROR(INDEX('[1]Master Project Code List'!$B$4:$B$1204,$A821),"")</f>
        <v>W089:UOR to UPP (1) Long Lease-Wessex Hall, Whiteknights Road earley</v>
      </c>
      <c r="D821" s="17" t="str">
        <f>IFERROR(INDEX('[1]Master Project Code List'!$A$4:$A$1204,$A821),"")</f>
        <v>UPP27</v>
      </c>
      <c r="E821" s="17" t="str">
        <f>IFERROR(INDEX('[1]Master Project Code List'!$C$4:$C$1204,$A821),"")</f>
        <v>NJAA</v>
      </c>
    </row>
    <row r="822" spans="1:5" hidden="1" outlineLevel="1">
      <c r="A822" s="2">
        <v>823</v>
      </c>
      <c r="B822" s="17" t="str">
        <f>IFERROR(INDEX('[1]Master Project Code List'!$A$4:$A$1204,$A822),"")</f>
        <v>UPP28</v>
      </c>
      <c r="C822" s="17" t="str">
        <f>IFERROR(INDEX('[1]Master Project Code List'!$B$4:$B$1204,$A822),"")</f>
        <v>W089:UPP (1) to UOR Underlease-Wessex Hall, Whiteknights Road earley</v>
      </c>
      <c r="D822" s="17" t="str">
        <f>IFERROR(INDEX('[1]Master Project Code List'!$A$4:$A$1204,$A822),"")</f>
        <v>UPP28</v>
      </c>
      <c r="E822" s="17" t="str">
        <f>IFERROR(INDEX('[1]Master Project Code List'!$C$4:$C$1204,$A822),"")</f>
        <v>NJAA</v>
      </c>
    </row>
    <row r="823" spans="1:5" hidden="1" outlineLevel="1">
      <c r="A823" s="2">
        <v>824</v>
      </c>
      <c r="B823" s="17" t="str">
        <f>IFERROR(INDEX('[1]Master Project Code List'!$A$4:$A$1204,$A823),"")</f>
        <v>B3400412</v>
      </c>
      <c r="C823" s="17" t="str">
        <f>IFERROR(INDEX('[1]Master Project Code List'!$B$4:$B$1204,$A823),"")</f>
        <v>W090: The Power Steele Room, Wessex Hall, Whiteknights Road, Reading RG6 6BQ</v>
      </c>
      <c r="D823" s="17" t="str">
        <f>IFERROR(INDEX('[1]Master Project Code List'!$A$4:$A$1204,$A823),"")</f>
        <v>B3400412</v>
      </c>
      <c r="E823" s="17" t="str">
        <f>IFERROR(INDEX('[1]Master Project Code List'!$C$4:$C$1204,$A823),"")</f>
        <v>BAFQ</v>
      </c>
    </row>
    <row r="824" spans="1:5" hidden="1" outlineLevel="1">
      <c r="A824" s="2">
        <v>825</v>
      </c>
      <c r="B824" s="17" t="str">
        <f>IFERROR(INDEX('[1]Master Project Code List'!$A$4:$A$1204,$A824),"")</f>
        <v>UPP29</v>
      </c>
      <c r="C824" s="17" t="str">
        <f>IFERROR(INDEX('[1]Master Project Code List'!$B$4:$B$1204,$A824),"")</f>
        <v>W098:UOR to UPP (1) Long Lease -Dunsden Crescent, University of Reading, Shinfield Road, Whiteknights, Reading (RG6 6HD).</v>
      </c>
      <c r="D824" s="17" t="str">
        <f>IFERROR(INDEX('[1]Master Project Code List'!$A$4:$A$1204,$A824),"")</f>
        <v>UPP29</v>
      </c>
      <c r="E824" s="17" t="str">
        <f>IFERROR(INDEX('[1]Master Project Code List'!$C$4:$C$1204,$A824),"")</f>
        <v>NJAA</v>
      </c>
    </row>
    <row r="825" spans="1:5" hidden="1" outlineLevel="1">
      <c r="A825" s="2">
        <v>826</v>
      </c>
      <c r="B825" s="17" t="str">
        <f>IFERROR(INDEX('[1]Master Project Code List'!$A$4:$A$1204,$A825),"")</f>
        <v>UPP30</v>
      </c>
      <c r="C825" s="17" t="str">
        <f>IFERROR(INDEX('[1]Master Project Code List'!$B$4:$B$1204,$A825),"")</f>
        <v>W098:UPP (1) to UOR Underlease -Dunsden Crescent, University of Reading, Shinfield Road, Whiteknights, Reading (RG6 6HD).</v>
      </c>
      <c r="D825" s="17" t="str">
        <f>IFERROR(INDEX('[1]Master Project Code List'!$A$4:$A$1204,$A825),"")</f>
        <v>UPP30</v>
      </c>
      <c r="E825" s="17" t="str">
        <f>IFERROR(INDEX('[1]Master Project Code List'!$C$4:$C$1204,$A825),"")</f>
        <v>NJAA</v>
      </c>
    </row>
    <row r="826" spans="1:5" hidden="1" outlineLevel="1">
      <c r="A826" s="2">
        <v>827</v>
      </c>
      <c r="B826" s="17" t="str">
        <f>IFERROR(INDEX('[1]Master Project Code List'!$A$4:$A$1204,$A826),"")</f>
        <v>B2519100</v>
      </c>
      <c r="C826" s="17" t="str">
        <f>IFERROR(INDEX('[1]Master Project Code List'!$B$4:$B$1204,$A826),"")</f>
        <v>W099: Wilderness Lodge, Wilderness Road, Earley, Reading, RG6 5RG</v>
      </c>
      <c r="D826" s="17" t="str">
        <f>IFERROR(INDEX('[1]Master Project Code List'!$A$4:$A$1204,$A826),"")</f>
        <v>B2519100</v>
      </c>
      <c r="E826" s="17" t="str">
        <f>IFERROR(INDEX('[1]Master Project Code List'!$C$4:$C$1204,$A826),"")</f>
        <v>BAFQ</v>
      </c>
    </row>
    <row r="827" spans="1:5" hidden="1" outlineLevel="1">
      <c r="A827" s="2">
        <v>828</v>
      </c>
      <c r="B827" s="17" t="str">
        <f>IFERROR(INDEX('[1]Master Project Code List'!$A$4:$A$1204,$A827),"")</f>
        <v>UPP31</v>
      </c>
      <c r="C827" s="17" t="str">
        <f>IFERROR(INDEX('[1]Master Project Code List'!$B$4:$B$1204,$A827),"")</f>
        <v>W100:UOR to UPP (1) Long Lease- Windsor Hall, Shinfield Road Whiteknights, Reading (RG6 6HW).</v>
      </c>
      <c r="D827" s="17" t="str">
        <f>IFERROR(INDEX('[1]Master Project Code List'!$A$4:$A$1204,$A827),"")</f>
        <v>UPP31</v>
      </c>
      <c r="E827" s="17" t="str">
        <f>IFERROR(INDEX('[1]Master Project Code List'!$C$4:$C$1204,$A827),"")</f>
        <v>NJAA</v>
      </c>
    </row>
    <row r="828" spans="1:5" hidden="1" outlineLevel="1">
      <c r="A828" s="2">
        <v>829</v>
      </c>
      <c r="B828" s="17" t="str">
        <f>IFERROR(INDEX('[1]Master Project Code List'!$A$4:$A$1204,$A828),"")</f>
        <v>UPP32</v>
      </c>
      <c r="C828" s="17" t="str">
        <f>IFERROR(INDEX('[1]Master Project Code List'!$B$4:$B$1204,$A828),"")</f>
        <v>W100:UPP (1) to UOR Underlease- Windsor Hall, Shinfield Road Whiteknights, Reading (RG6 6HW).</v>
      </c>
      <c r="D828" s="17" t="str">
        <f>IFERROR(INDEX('[1]Master Project Code List'!$A$4:$A$1204,$A828),"")</f>
        <v>UPP32</v>
      </c>
      <c r="E828" s="17" t="str">
        <f>IFERROR(INDEX('[1]Master Project Code List'!$C$4:$C$1204,$A828),"")</f>
        <v>NJAA</v>
      </c>
    </row>
    <row r="829" spans="1:5" hidden="1" outlineLevel="1">
      <c r="A829" s="2">
        <v>830</v>
      </c>
      <c r="B829" s="17" t="str">
        <f>IFERROR(INDEX('[1]Master Project Code List'!$A$4:$A$1204,$A829),"")</f>
        <v>B3400850</v>
      </c>
      <c r="C829" s="17" t="str">
        <f>IFERROR(INDEX('[1]Master Project Code List'!$B$4:$B$1204,$A829),"")</f>
        <v>W103: Warden's Lodge, Windsor Hall, Reading, RG6 6BQ</v>
      </c>
      <c r="D829" s="17" t="str">
        <f>IFERROR(INDEX('[1]Master Project Code List'!$A$4:$A$1204,$A829),"")</f>
        <v>B3400850</v>
      </c>
      <c r="E829" s="17" t="str">
        <f>IFERROR(INDEX('[1]Master Project Code List'!$C$4:$C$1204,$A829),"")</f>
        <v>XRET</v>
      </c>
    </row>
    <row r="830" spans="1:5" hidden="1" outlineLevel="1">
      <c r="A830" s="2">
        <v>831</v>
      </c>
      <c r="B830" s="17" t="str">
        <f>IFERROR(INDEX('[1]Master Project Code List'!$A$4:$A$1204,$A830),"")</f>
        <v>B3400420</v>
      </c>
      <c r="C830" s="17" t="str">
        <f>IFERROR(INDEX('[1]Master Project Code List'!$B$4:$B$1204,$A830),"")</f>
        <v>W106: 1 Shinfield Road (Devonshire Lodge) (Landlord), Reading, RG2 7BN</v>
      </c>
      <c r="D830" s="17" t="str">
        <f>IFERROR(INDEX('[1]Master Project Code List'!$A$4:$A$1204,$A830),"")</f>
        <v>B3400420</v>
      </c>
      <c r="E830" s="17" t="str">
        <f>IFERROR(INDEX('[1]Master Project Code List'!$C$4:$C$1204,$A830),"")</f>
        <v>XRET</v>
      </c>
    </row>
    <row r="831" spans="1:5" hidden="1" outlineLevel="1">
      <c r="A831" s="2">
        <v>832</v>
      </c>
      <c r="B831" s="17" t="str">
        <f>IFERROR(INDEX('[1]Master Project Code List'!$A$4:$A$1204,$A831),"")</f>
        <v>B3400421</v>
      </c>
      <c r="C831" s="17" t="str">
        <f>IFERROR(INDEX('[1]Master Project Code List'!$B$4:$B$1204,$A831),"")</f>
        <v>W106: Flat 1, 1 Shinfield Road (Devonshire Lodge), Reading, RG2 7BN</v>
      </c>
      <c r="D831" s="17" t="str">
        <f>IFERROR(INDEX('[1]Master Project Code List'!$A$4:$A$1204,$A831),"")</f>
        <v>B3400421</v>
      </c>
      <c r="E831" s="17" t="str">
        <f>IFERROR(INDEX('[1]Master Project Code List'!$C$4:$C$1204,$A831),"")</f>
        <v>XRET</v>
      </c>
    </row>
    <row r="832" spans="1:5" hidden="1" outlineLevel="1">
      <c r="A832" s="2">
        <v>833</v>
      </c>
      <c r="B832" s="17" t="str">
        <f>IFERROR(INDEX('[1]Master Project Code List'!$A$4:$A$1204,$A832),"")</f>
        <v>B3400422</v>
      </c>
      <c r="C832" s="17" t="str">
        <f>IFERROR(INDEX('[1]Master Project Code List'!$B$4:$B$1204,$A832),"")</f>
        <v>W106: Flat 2, 1 Shinfield Road (Devonshire Lodge), Reading, RG2 7BN</v>
      </c>
      <c r="D832" s="17" t="str">
        <f>IFERROR(INDEX('[1]Master Project Code List'!$A$4:$A$1204,$A832),"")</f>
        <v>B3400422</v>
      </c>
      <c r="E832" s="17" t="str">
        <f>IFERROR(INDEX('[1]Master Project Code List'!$C$4:$C$1204,$A832),"")</f>
        <v>XRET</v>
      </c>
    </row>
    <row r="833" spans="1:5" hidden="1" outlineLevel="1">
      <c r="A833" s="2">
        <v>834</v>
      </c>
      <c r="B833" s="17" t="str">
        <f>IFERROR(INDEX('[1]Master Project Code List'!$A$4:$A$1204,$A833),"")</f>
        <v>B3400423</v>
      </c>
      <c r="C833" s="17" t="str">
        <f>IFERROR(INDEX('[1]Master Project Code List'!$B$4:$B$1204,$A833),"")</f>
        <v>W106: Flat 3, 1 Shinfield Road (Devonshire Lodge), Reading, RG2 7BN</v>
      </c>
      <c r="D833" s="17" t="str">
        <f>IFERROR(INDEX('[1]Master Project Code List'!$A$4:$A$1204,$A833),"")</f>
        <v>B3400423</v>
      </c>
      <c r="E833" s="17" t="str">
        <f>IFERROR(INDEX('[1]Master Project Code List'!$C$4:$C$1204,$A833),"")</f>
        <v>XRET</v>
      </c>
    </row>
    <row r="834" spans="1:5" hidden="1" outlineLevel="1">
      <c r="A834" s="2">
        <v>835</v>
      </c>
      <c r="B834" s="17" t="str">
        <f>IFERROR(INDEX('[1]Master Project Code List'!$A$4:$A$1204,$A834),"")</f>
        <v>B2519200</v>
      </c>
      <c r="C834" s="17" t="str">
        <f>IFERROR(INDEX('[1]Master Project Code List'!$B$4:$B$1204,$A834),"")</f>
        <v>W107: 31 Shinfield Road, Reading, RG2 7BN</v>
      </c>
      <c r="D834" s="17" t="str">
        <f>IFERROR(INDEX('[1]Master Project Code List'!$A$4:$A$1204,$A834),"")</f>
        <v>B2519200</v>
      </c>
      <c r="E834" s="17" t="str">
        <f>IFERROR(INDEX('[1]Master Project Code List'!$C$4:$C$1204,$A834),"")</f>
        <v>BAFQ</v>
      </c>
    </row>
    <row r="835" spans="1:5" hidden="1" outlineLevel="1">
      <c r="A835" s="2">
        <v>836</v>
      </c>
      <c r="B835" s="17" t="str">
        <f>IFERROR(INDEX('[1]Master Project Code List'!$A$4:$A$1204,$A835),"")</f>
        <v>B2519300</v>
      </c>
      <c r="C835" s="17" t="str">
        <f>IFERROR(INDEX('[1]Master Project Code List'!$B$4:$B$1204,$A835),"")</f>
        <v>W108: 45 Shinfield Road, Reading, RG2 7BN</v>
      </c>
      <c r="D835" s="17" t="str">
        <f>IFERROR(INDEX('[1]Master Project Code List'!$A$4:$A$1204,$A835),"")</f>
        <v>B2519300</v>
      </c>
      <c r="E835" s="17" t="str">
        <f>IFERROR(INDEX('[1]Master Project Code List'!$C$4:$C$1204,$A835),"")</f>
        <v>BAFQ</v>
      </c>
    </row>
    <row r="836" spans="1:5" hidden="1" outlineLevel="1">
      <c r="A836" s="2">
        <v>837</v>
      </c>
      <c r="B836" s="17" t="str">
        <f>IFERROR(INDEX('[1]Master Project Code List'!$A$4:$A$1204,$A836),"")</f>
        <v>B2519400</v>
      </c>
      <c r="C836" s="17" t="str">
        <f>IFERROR(INDEX('[1]Master Project Code List'!$B$4:$B$1204,$A836),"")</f>
        <v>W109: 5 Shinfield Road, Reading, RG2 7BN</v>
      </c>
      <c r="D836" s="17" t="str">
        <f>IFERROR(INDEX('[1]Master Project Code List'!$A$4:$A$1204,$A836),"")</f>
        <v>B2519400</v>
      </c>
      <c r="E836" s="17" t="str">
        <f>IFERROR(INDEX('[1]Master Project Code List'!$C$4:$C$1204,$A836),"")</f>
        <v>BAFQ</v>
      </c>
    </row>
    <row r="837" spans="1:5" hidden="1" outlineLevel="1">
      <c r="A837" s="2">
        <v>838</v>
      </c>
      <c r="B837" s="17" t="str">
        <f>IFERROR(INDEX('[1]Master Project Code List'!$A$4:$A$1204,$A837),"")</f>
        <v>B2519500</v>
      </c>
      <c r="C837" s="17" t="str">
        <f>IFERROR(INDEX('[1]Master Project Code List'!$B$4:$B$1204,$A837),"")</f>
        <v>W115: South Lodge, Earley Gate, Whiteknights Road, Reading, RG6 7BE</v>
      </c>
      <c r="D837" s="17" t="str">
        <f>IFERROR(INDEX('[1]Master Project Code List'!$A$4:$A$1204,$A837),"")</f>
        <v>B2519500</v>
      </c>
      <c r="E837" s="17" t="str">
        <f>IFERROR(INDEX('[1]Master Project Code List'!$C$4:$C$1204,$A837),"")</f>
        <v>BAFQ</v>
      </c>
    </row>
    <row r="838" spans="1:5" hidden="1" outlineLevel="1">
      <c r="A838" s="2">
        <v>839</v>
      </c>
      <c r="B838" s="17" t="str">
        <f>IFERROR(INDEX('[1]Master Project Code List'!$A$4:$A$1204,$A838),"")</f>
        <v>B3188502</v>
      </c>
      <c r="C838" s="17" t="str">
        <f>IFERROR(INDEX('[1]Master Project Code List'!$B$4:$B$1204,$A838),"")</f>
        <v>W135: Room 210 and 213, Carrington Building, Student Services Centre, Whiteknights, Reading, RG6 6UA</v>
      </c>
      <c r="D838" s="17" t="str">
        <f>IFERROR(INDEX('[1]Master Project Code List'!$A$4:$A$1204,$A838),"")</f>
        <v>B3188502</v>
      </c>
      <c r="E838" s="17" t="str">
        <f>IFERROR(INDEX('[1]Master Project Code List'!$C$4:$C$1204,$A838),"")</f>
        <v>BAFQ</v>
      </c>
    </row>
    <row r="839" spans="1:5" hidden="1" outlineLevel="1">
      <c r="A839" s="2">
        <v>840</v>
      </c>
      <c r="B839" s="17" t="str">
        <f>IFERROR(INDEX('[1]Master Project Code List'!$A$4:$A$1204,$A839),"")</f>
        <v>B3188503</v>
      </c>
      <c r="C839" s="17" t="str">
        <f>IFERROR(INDEX('[1]Master Project Code List'!$B$4:$B$1204,$A839),"")</f>
        <v>W135: The Helpdesk, Carrington Building, Student Services Centre, Whiteknights, Reading RG6 6UA</v>
      </c>
      <c r="D839" s="17" t="str">
        <f>IFERROR(INDEX('[1]Master Project Code List'!$A$4:$A$1204,$A839),"")</f>
        <v>B3188503</v>
      </c>
      <c r="E839" s="17" t="str">
        <f>IFERROR(INDEX('[1]Master Project Code List'!$C$4:$C$1204,$A839),"")</f>
        <v>BAFQ</v>
      </c>
    </row>
    <row r="840" spans="1:5" hidden="1" outlineLevel="1">
      <c r="A840" s="2">
        <v>841</v>
      </c>
      <c r="B840" s="17" t="str">
        <f>IFERROR(INDEX('[1]Master Project Code List'!$A$4:$A$1204,$A840),"")</f>
        <v>B3188501</v>
      </c>
      <c r="C840" s="17" t="str">
        <f>IFERROR(INDEX('[1]Master Project Code List'!$B$4:$B$1204,$A840),"")</f>
        <v>W135: Room G01 and Help Desk, Carrington Building, Student Services Centre, Whiteknights, Reading, RG6 6UA</v>
      </c>
      <c r="D840" s="17" t="str">
        <f>IFERROR(INDEX('[1]Master Project Code List'!$A$4:$A$1204,$A840),"")</f>
        <v>B3188501</v>
      </c>
      <c r="E840" s="17" t="str">
        <f>IFERROR(INDEX('[1]Master Project Code List'!$C$4:$C$1204,$A840),"")</f>
        <v>BAFQ</v>
      </c>
    </row>
    <row r="841" spans="1:5" hidden="1" outlineLevel="1">
      <c r="A841" s="2">
        <v>842</v>
      </c>
      <c r="B841" s="17" t="str">
        <f>IFERROR(INDEX('[1]Master Project Code List'!$A$4:$A$1204,$A841),"")</f>
        <v>AirSpace2</v>
      </c>
      <c r="C841" s="17" t="str">
        <f>IFERROR(INDEX('[1]Master Project Code List'!$B$4:$B$1204,$A841),"")</f>
        <v xml:space="preserve">W135:Airspace (Solar) Estates </v>
      </c>
      <c r="D841" s="17" t="str">
        <f>IFERROR(INDEX('[1]Master Project Code List'!$A$4:$A$1204,$A841),"")</f>
        <v>AirSpace2</v>
      </c>
      <c r="E841" s="17" t="str">
        <f>IFERROR(INDEX('[1]Master Project Code List'!$C$4:$C$1204,$A841),"")</f>
        <v>NJAA</v>
      </c>
    </row>
    <row r="842" spans="1:5" hidden="1" outlineLevel="1">
      <c r="A842" s="2">
        <v>843</v>
      </c>
      <c r="B842" s="17" t="str">
        <f>IFERROR(INDEX('[1]Master Project Code List'!$A$4:$A$1204,$A842),"")</f>
        <v>B3257202</v>
      </c>
      <c r="C842" s="17" t="str">
        <f>IFERROR(INDEX('[1]Master Project Code List'!$B$4:$B$1204,$A842),"")</f>
        <v>W137: Former Nursery Land, RUSU The Lounge, The University of Reading, Whiteknights, PO Box 230, Reading, RG6 6AZ</v>
      </c>
      <c r="D842" s="17" t="str">
        <f>IFERROR(INDEX('[1]Master Project Code List'!$A$4:$A$1204,$A842),"")</f>
        <v>B3257202</v>
      </c>
      <c r="E842" s="17" t="str">
        <f>IFERROR(INDEX('[1]Master Project Code List'!$C$4:$C$1204,$A842),"")</f>
        <v>BAFQ</v>
      </c>
    </row>
    <row r="843" spans="1:5" hidden="1" outlineLevel="1">
      <c r="A843" s="2">
        <v>844</v>
      </c>
      <c r="B843" s="17" t="str">
        <f>IFERROR(INDEX('[1]Master Project Code List'!$A$4:$A$1204,$A843),"")</f>
        <v>UPP33</v>
      </c>
      <c r="C843" s="17" t="str">
        <f>IFERROR(INDEX('[1]Master Project Code List'!$B$4:$B$1204,$A843),"")</f>
        <v>W145:UOR to UPP (1) Long Lease- Mackinder Hall South Shinfield Road, Whiteknights, Reading (RG6 6HA).</v>
      </c>
      <c r="D843" s="17" t="str">
        <f>IFERROR(INDEX('[1]Master Project Code List'!$A$4:$A$1204,$A843),"")</f>
        <v>UPP33</v>
      </c>
      <c r="E843" s="17" t="str">
        <f>IFERROR(INDEX('[1]Master Project Code List'!$C$4:$C$1204,$A843),"")</f>
        <v>NJAA</v>
      </c>
    </row>
    <row r="844" spans="1:5" hidden="1" outlineLevel="1">
      <c r="A844" s="2">
        <v>845</v>
      </c>
      <c r="B844" s="17" t="str">
        <f>IFERROR(INDEX('[1]Master Project Code List'!$A$4:$A$1204,$A844),"")</f>
        <v>UPP34</v>
      </c>
      <c r="C844" s="17" t="str">
        <f>IFERROR(INDEX('[1]Master Project Code List'!$B$4:$B$1204,$A844),"")</f>
        <v>W145:UPP (1) to UOR Underlease- Mackinder Hall South Shinfield Road, Whiteknights, Reading (RG6 6HA).</v>
      </c>
      <c r="D844" s="17" t="str">
        <f>IFERROR(INDEX('[1]Master Project Code List'!$A$4:$A$1204,$A844),"")</f>
        <v>UPP34</v>
      </c>
      <c r="E844" s="17" t="str">
        <f>IFERROR(INDEX('[1]Master Project Code List'!$C$4:$C$1204,$A844),"")</f>
        <v>NJAA</v>
      </c>
    </row>
    <row r="845" spans="1:5" hidden="1" outlineLevel="1">
      <c r="A845" s="2">
        <v>846</v>
      </c>
      <c r="B845" s="17" t="str">
        <f>IFERROR(INDEX('[1]Master Project Code List'!$A$4:$A$1204,$A845),"")</f>
        <v>UPP35</v>
      </c>
      <c r="C845" s="17" t="str">
        <f>IFERROR(INDEX('[1]Master Project Code List'!$B$4:$B$1204,$A845),"")</f>
        <v>W148:UOR to UPP (1) Long Lease- Mackinder Hall (North), Shinfield Road, Whiteknights, Reading (RG6 6HA).</v>
      </c>
      <c r="D845" s="17" t="str">
        <f>IFERROR(INDEX('[1]Master Project Code List'!$A$4:$A$1204,$A845),"")</f>
        <v>UPP35</v>
      </c>
      <c r="E845" s="17" t="str">
        <f>IFERROR(INDEX('[1]Master Project Code List'!$C$4:$C$1204,$A845),"")</f>
        <v>NJAA</v>
      </c>
    </row>
    <row r="846" spans="1:5" hidden="1" outlineLevel="1">
      <c r="A846" s="2">
        <v>847</v>
      </c>
      <c r="B846" s="17" t="str">
        <f>IFERROR(INDEX('[1]Master Project Code List'!$A$4:$A$1204,$A846),"")</f>
        <v>UPP36</v>
      </c>
      <c r="C846" s="17" t="str">
        <f>IFERROR(INDEX('[1]Master Project Code List'!$B$4:$B$1204,$A846),"")</f>
        <v>W148:UPP (1) to UOR Underlease- Mackinder Hall (North), Shinfield Road, Whiteknights, Reading (RG6 6HA).</v>
      </c>
      <c r="D846" s="17" t="str">
        <f>IFERROR(INDEX('[1]Master Project Code List'!$A$4:$A$1204,$A846),"")</f>
        <v>UPP36</v>
      </c>
      <c r="E846" s="17" t="str">
        <f>IFERROR(INDEX('[1]Master Project Code List'!$C$4:$C$1204,$A846),"")</f>
        <v>NJAA</v>
      </c>
    </row>
    <row r="847" spans="1:5" hidden="1" outlineLevel="1">
      <c r="A847" s="2">
        <v>848</v>
      </c>
      <c r="B847" s="17" t="str">
        <f>IFERROR(INDEX('[1]Master Project Code List'!$A$4:$A$1204,$A847),"")</f>
        <v>UPP37</v>
      </c>
      <c r="C847" s="17" t="str">
        <f>IFERROR(INDEX('[1]Master Project Code List'!$B$4:$B$1204,$A847),"")</f>
        <v>W151:UOR to UPP (1) Long Lease- Stenton Hall South, Shinfield Road, Whiteknights, Reading (RG6 6JD).</v>
      </c>
      <c r="D847" s="17" t="str">
        <f>IFERROR(INDEX('[1]Master Project Code List'!$A$4:$A$1204,$A847),"")</f>
        <v>UPP37</v>
      </c>
      <c r="E847" s="17" t="str">
        <f>IFERROR(INDEX('[1]Master Project Code List'!$C$4:$C$1204,$A847),"")</f>
        <v>NJAA</v>
      </c>
    </row>
    <row r="848" spans="1:5" hidden="1" outlineLevel="1">
      <c r="A848" s="2">
        <v>849</v>
      </c>
      <c r="B848" s="17" t="str">
        <f>IFERROR(INDEX('[1]Master Project Code List'!$A$4:$A$1204,$A848),"")</f>
        <v>UPP38</v>
      </c>
      <c r="C848" s="17" t="str">
        <f>IFERROR(INDEX('[1]Master Project Code List'!$B$4:$B$1204,$A848),"")</f>
        <v>W151:UPP (1) to UOR Underlease- Stenton Hall South, Shinfield Road, Whiteknights, Reading (RG6 6JD).</v>
      </c>
      <c r="D848" s="17" t="str">
        <f>IFERROR(INDEX('[1]Master Project Code List'!$A$4:$A$1204,$A848),"")</f>
        <v>UPP38</v>
      </c>
      <c r="E848" s="17" t="str">
        <f>IFERROR(INDEX('[1]Master Project Code List'!$C$4:$C$1204,$A848),"")</f>
        <v>NJAA</v>
      </c>
    </row>
    <row r="849" spans="1:5" hidden="1" outlineLevel="1">
      <c r="A849" s="2">
        <v>850</v>
      </c>
      <c r="B849" s="17" t="str">
        <f>IFERROR(INDEX('[1]Master Project Code List'!$A$4:$A$1204,$A849),"")</f>
        <v>UPP39</v>
      </c>
      <c r="C849" s="17" t="str">
        <f>IFERROR(INDEX('[1]Master Project Code List'!$B$4:$B$1204,$A849),"")</f>
        <v>W154:UOR to UPP (1) Long Lease- Stenton Hall Townhouses, University Of Reading, Upper Redlands Road, Reading (RG1 5JW).</v>
      </c>
      <c r="D849" s="17" t="str">
        <f>IFERROR(INDEX('[1]Master Project Code List'!$A$4:$A$1204,$A849),"")</f>
        <v>UPP39</v>
      </c>
      <c r="E849" s="17" t="str">
        <f>IFERROR(INDEX('[1]Master Project Code List'!$C$4:$C$1204,$A849),"")</f>
        <v>NJAA</v>
      </c>
    </row>
    <row r="850" spans="1:5" hidden="1" outlineLevel="1">
      <c r="A850" s="2">
        <v>851</v>
      </c>
      <c r="B850" s="17" t="str">
        <f>IFERROR(INDEX('[1]Master Project Code List'!$A$4:$A$1204,$A850),"")</f>
        <v>UPP40</v>
      </c>
      <c r="C850" s="17" t="str">
        <f>IFERROR(INDEX('[1]Master Project Code List'!$B$4:$B$1204,$A850),"")</f>
        <v>W154:UPP (1) to UOR Underlease- Stenton Hall Townhouses, University Of Reading, Upper Redlands Road, Reading (RG1 5JW).</v>
      </c>
      <c r="D850" s="17" t="str">
        <f>IFERROR(INDEX('[1]Master Project Code List'!$A$4:$A$1204,$A850),"")</f>
        <v>UPP40</v>
      </c>
      <c r="E850" s="17" t="str">
        <f>IFERROR(INDEX('[1]Master Project Code List'!$C$4:$C$1204,$A850),"")</f>
        <v>NJAA</v>
      </c>
    </row>
    <row r="851" spans="1:5" hidden="1" outlineLevel="1">
      <c r="A851" s="2">
        <v>852</v>
      </c>
      <c r="B851" s="17" t="str">
        <f>IFERROR(INDEX('[1]Master Project Code List'!$A$4:$A$1204,$A851),"")</f>
        <v>UPP41</v>
      </c>
      <c r="C851" s="17" t="str">
        <f>IFERROR(INDEX('[1]Master Project Code List'!$B$4:$B$1204,$A851),"")</f>
        <v>W181:UOR to UPP (1) Long Lease- Stenton Hall (North) University Of Reading, Upper Redlands Road, Reading (RG1 5JW).</v>
      </c>
      <c r="D851" s="17" t="str">
        <f>IFERROR(INDEX('[1]Master Project Code List'!$A$4:$A$1204,$A851),"")</f>
        <v>UPP41</v>
      </c>
      <c r="E851" s="17" t="str">
        <f>IFERROR(INDEX('[1]Master Project Code List'!$C$4:$C$1204,$A851),"")</f>
        <v>NJAA</v>
      </c>
    </row>
    <row r="852" spans="1:5" hidden="1" outlineLevel="1">
      <c r="A852" s="2">
        <v>853</v>
      </c>
      <c r="B852" s="17" t="str">
        <f>IFERROR(INDEX('[1]Master Project Code List'!$A$4:$A$1204,$A852),"")</f>
        <v>UPP42</v>
      </c>
      <c r="C852" s="17" t="str">
        <f>IFERROR(INDEX('[1]Master Project Code List'!$B$4:$B$1204,$A852),"")</f>
        <v>W181:UPP (1) to UOR Underlease- Stenton Hall (North) University Of Reading, Upper Redlands Road, Reading (RG1 5JW).</v>
      </c>
      <c r="D852" s="17" t="str">
        <f>IFERROR(INDEX('[1]Master Project Code List'!$A$4:$A$1204,$A852),"")</f>
        <v>UPP42</v>
      </c>
      <c r="E852" s="17" t="str">
        <f>IFERROR(INDEX('[1]Master Project Code List'!$C$4:$C$1204,$A852),"")</f>
        <v>NJAA</v>
      </c>
    </row>
    <row r="853" spans="1:5" hidden="1" outlineLevel="1">
      <c r="A853" s="2">
        <v>854</v>
      </c>
      <c r="B853" s="17" t="str">
        <f>IFERROR(INDEX('[1]Master Project Code List'!$A$4:$A$1204,$A853),"")</f>
        <v>SSE1</v>
      </c>
      <c r="C853" s="17" t="str">
        <f>IFERROR(INDEX('[1]Master Project Code List'!$B$4:$B$1204,$A853),"")</f>
        <v>W184: SSE 33kv Primary intake Substation, University of Reading, Whiteknights, Reading, RG6 6BA</v>
      </c>
      <c r="D853" s="17" t="str">
        <f>IFERROR(INDEX('[1]Master Project Code List'!$A$4:$A$1204,$A853),"")</f>
        <v>SSE1</v>
      </c>
      <c r="E853" s="17" t="str">
        <f>IFERROR(INDEX('[1]Master Project Code List'!$C$4:$C$1204,$A853),"")</f>
        <v>NJAA</v>
      </c>
    </row>
    <row r="854" spans="1:5" hidden="1" outlineLevel="1">
      <c r="A854" s="2">
        <v>855</v>
      </c>
      <c r="B854" s="17" t="str">
        <f>IFERROR(INDEX('[1]Master Project Code List'!$A$4:$A$1204,$A854),"")</f>
        <v>B3257201</v>
      </c>
      <c r="C854" s="17" t="str">
        <f>IFERROR(INDEX('[1]Master Project Code List'!$B$4:$B$1204,$A854),"")</f>
        <v>W196: RUSU Nursery, University of Reading, Whiteknights, Reading, RG6 6UA</v>
      </c>
      <c r="D854" s="17" t="str">
        <f>IFERROR(INDEX('[1]Master Project Code List'!$A$4:$A$1204,$A854),"")</f>
        <v>B3257201</v>
      </c>
      <c r="E854" s="17" t="str">
        <f>IFERROR(INDEX('[1]Master Project Code List'!$C$4:$C$1204,$A854),"")</f>
        <v>BAFQ</v>
      </c>
    </row>
    <row r="855" spans="1:5" hidden="1" outlineLevel="1">
      <c r="A855" s="2">
        <v>856</v>
      </c>
      <c r="B855" s="17" t="str">
        <f>IFERROR(INDEX('[1]Master Project Code List'!$A$4:$A$1204,$A855),"")</f>
        <v>B3578201</v>
      </c>
      <c r="C855" s="17" t="str">
        <f>IFERROR(INDEX('[1]Master Project Code List'!$B$4:$B$1204,$A855),"")</f>
        <v>W201: Long Lease UOR to CPDF 2 &amp; CPD Reading Ltd - Enterprise Centre, Earley Gate, University of Reading, RG6 6BZ</v>
      </c>
      <c r="D855" s="17" t="str">
        <f>IFERROR(INDEX('[1]Master Project Code List'!$A$4:$A$1204,$A855),"")</f>
        <v>B3578201</v>
      </c>
      <c r="E855" s="17" t="str">
        <f>IFERROR(INDEX('[1]Master Project Code List'!$C$4:$C$1204,$A855),"")</f>
        <v>BAFQ</v>
      </c>
    </row>
    <row r="856" spans="1:5" hidden="1" outlineLevel="1">
      <c r="A856" s="2">
        <v>857</v>
      </c>
      <c r="B856" s="17" t="str">
        <f>IFERROR(INDEX('[1]Master Project Code List'!$A$4:$A$1204,$A856),"")</f>
        <v>B3578202</v>
      </c>
      <c r="C856" s="17" t="str">
        <f>IFERROR(INDEX('[1]Master Project Code List'!$B$4:$B$1204,$A856),"")</f>
        <v>W201: CPDF 2 to UOR- Headlease- The Enterprise Centre, Earley Gate, Whiteknights Road, Reading, RG6 6BZ</v>
      </c>
      <c r="D856" s="17" t="str">
        <f>IFERROR(INDEX('[1]Master Project Code List'!$A$4:$A$1204,$A856),"")</f>
        <v>B3578202</v>
      </c>
      <c r="E856" s="17" t="str">
        <f>IFERROR(INDEX('[1]Master Project Code List'!$C$4:$C$1204,$A856),"")</f>
        <v>BAFQ</v>
      </c>
    </row>
    <row r="857" spans="1:5" hidden="1" outlineLevel="1">
      <c r="A857" s="2">
        <v>858</v>
      </c>
      <c r="B857" s="17" t="str">
        <f>IFERROR(INDEX('[1]Master Project Code List'!$A$4:$A$1204,$A857),"")</f>
        <v>A3323901</v>
      </c>
      <c r="C857" s="17" t="str">
        <f>IFERROR(INDEX('[1]Master Project Code List'!$B$4:$B$1204,$A857),"")</f>
        <v>W201: Sub Underlease- UOR to TVSP, The Enterprise Centre, Earley Gate, Whiteknights Road, Reading, RG6 6BZ</v>
      </c>
      <c r="D857" s="17" t="str">
        <f>IFERROR(INDEX('[1]Master Project Code List'!$A$4:$A$1204,$A857),"")</f>
        <v>A3323901</v>
      </c>
      <c r="E857" s="17" t="str">
        <f>IFERROR(INDEX('[1]Master Project Code List'!$C$4:$C$1204,$A857),"")</f>
        <v>NJAA</v>
      </c>
    </row>
    <row r="858" spans="1:5" hidden="1" outlineLevel="1">
      <c r="A858" s="2">
        <v>859</v>
      </c>
      <c r="B858" s="17" t="str">
        <f>IFERROR(INDEX('[1]Master Project Code List'!$A$4:$A$1204,$A858),"")</f>
        <v>B3601903</v>
      </c>
      <c r="C858" s="17" t="str">
        <f>IFERROR(INDEX('[1]Master Project Code List'!$B$4:$B$1204,$A858),"")</f>
        <v>W201: (Tenant Recharge) Enterprise Building (Service Charge Costs)</v>
      </c>
      <c r="D858" s="17" t="str">
        <f>IFERROR(INDEX('[1]Master Project Code List'!$A$4:$A$1204,$A858),"")</f>
        <v>B3601903</v>
      </c>
      <c r="E858" s="17" t="str">
        <f>IFERROR(INDEX('[1]Master Project Code List'!$C$4:$C$1204,$A858),"")</f>
        <v>NJEX</v>
      </c>
    </row>
    <row r="859" spans="1:5" hidden="1" outlineLevel="1">
      <c r="A859" s="2">
        <v>860</v>
      </c>
      <c r="B859" s="17" t="str">
        <f>IFERROR(INDEX('[1]Master Project Code List'!$A$4:$A$1204,$A859),"")</f>
        <v>B3601904</v>
      </c>
      <c r="C859" s="17" t="str">
        <f>IFERROR(INDEX('[1]Master Project Code List'!$B$4:$B$1204,$A859),"")</f>
        <v>W201: (Tenant Recharge) Enterprise Building (Repair Costs)</v>
      </c>
      <c r="D859" s="17" t="str">
        <f>IFERROR(INDEX('[1]Master Project Code List'!$A$4:$A$1204,$A859),"")</f>
        <v>B3601904</v>
      </c>
      <c r="E859" s="17" t="str">
        <f>IFERROR(INDEX('[1]Master Project Code List'!$C$4:$C$1204,$A859),"")</f>
        <v>NJEX</v>
      </c>
    </row>
    <row r="860" spans="1:5" hidden="1" outlineLevel="1">
      <c r="A860" s="2">
        <v>861</v>
      </c>
      <c r="B860" s="17" t="str">
        <f>IFERROR(INDEX('[1]Master Project Code List'!$A$4:$A$1204,$A860),"")</f>
        <v>B3621100</v>
      </c>
      <c r="C860" s="17" t="str">
        <f>IFERROR(INDEX('[1]Master Project Code List'!$B$4:$B$1204,$A860),"")</f>
        <v>W201:  Part 2nd, Floor Building A, The Enterprise Centre, University of Reading, Earley Gate, Reading, RG6 6BU</v>
      </c>
      <c r="D860" s="17" t="str">
        <f>IFERROR(INDEX('[1]Master Project Code List'!$A$4:$A$1204,$A860),"")</f>
        <v>B3621100</v>
      </c>
      <c r="E860" s="17" t="str">
        <f>IFERROR(INDEX('[1]Master Project Code List'!$C$4:$C$1204,$A860),"")</f>
        <v>YSTB</v>
      </c>
    </row>
    <row r="861" spans="1:5" hidden="1" outlineLevel="1">
      <c r="A861" s="2">
        <v>862</v>
      </c>
      <c r="B861" s="17" t="str">
        <f>IFERROR(INDEX('[1]Master Project Code List'!$A$4:$A$1204,$A861),"")</f>
        <v>B3621200</v>
      </c>
      <c r="C861" s="17" t="str">
        <f>IFERROR(INDEX('[1]Master Project Code List'!$B$4:$B$1204,$A861),"")</f>
        <v>W201:  Suite A0-06, The Enterprise Centre, University of Reading, Earley Gate, Reading, RG6 6BU</v>
      </c>
      <c r="D861" s="17" t="str">
        <f>IFERROR(INDEX('[1]Master Project Code List'!$A$4:$A$1204,$A861),"")</f>
        <v>B3621200</v>
      </c>
      <c r="E861" s="17" t="str">
        <f>IFERROR(INDEX('[1]Master Project Code List'!$C$4:$C$1204,$A861),"")</f>
        <v>YSTB</v>
      </c>
    </row>
    <row r="862" spans="1:5" hidden="1" outlineLevel="1">
      <c r="A862" s="2">
        <v>863</v>
      </c>
      <c r="B862" s="17" t="str">
        <f>IFERROR(INDEX('[1]Master Project Code List'!$A$4:$A$1204,$A862),"")</f>
        <v>B3621300</v>
      </c>
      <c r="C862" s="17" t="str">
        <f>IFERROR(INDEX('[1]Master Project Code List'!$B$4:$B$1204,$A862),"")</f>
        <v>W201:  Suite B1-04, The Enterprise Centre, University of Reading, Earley Gate, Reading, RG6 6BU</v>
      </c>
      <c r="D862" s="17" t="str">
        <f>IFERROR(INDEX('[1]Master Project Code List'!$A$4:$A$1204,$A862),"")</f>
        <v>B3621300</v>
      </c>
      <c r="E862" s="17" t="str">
        <f>IFERROR(INDEX('[1]Master Project Code List'!$C$4:$C$1204,$A862),"")</f>
        <v>YSTB</v>
      </c>
    </row>
    <row r="863" spans="1:5" hidden="1" outlineLevel="1">
      <c r="A863" s="2">
        <v>864</v>
      </c>
      <c r="B863" s="17" t="str">
        <f>IFERROR(INDEX('[1]Master Project Code List'!$A$4:$A$1204,$A863),"")</f>
        <v>B3621400</v>
      </c>
      <c r="C863" s="17" t="str">
        <f>IFERROR(INDEX('[1]Master Project Code List'!$B$4:$B$1204,$A863),"")</f>
        <v>W201:  Suite B1-09, The Enterprise Centre, University of Reading, Earley Gate, Reading, RG6 6BU</v>
      </c>
      <c r="D863" s="17" t="str">
        <f>IFERROR(INDEX('[1]Master Project Code List'!$A$4:$A$1204,$A863),"")</f>
        <v>B3621400</v>
      </c>
      <c r="E863" s="17" t="str">
        <f>IFERROR(INDEX('[1]Master Project Code List'!$C$4:$C$1204,$A863),"")</f>
        <v>YSTB</v>
      </c>
    </row>
    <row r="864" spans="1:5" hidden="1" outlineLevel="1">
      <c r="A864" s="2">
        <v>865</v>
      </c>
      <c r="B864" s="17" t="str">
        <f>IFERROR(INDEX('[1]Master Project Code List'!$A$4:$A$1204,$A864),"")</f>
        <v>B3621500</v>
      </c>
      <c r="C864" s="17" t="str">
        <f>IFERROR(INDEX('[1]Master Project Code List'!$B$4:$B$1204,$A864),"")</f>
        <v>W201:  Suite B1-10, The Enterprise Centre, University of Reading, Earley Gate, Reading, RG6 6BU</v>
      </c>
      <c r="D864" s="17" t="str">
        <f>IFERROR(INDEX('[1]Master Project Code List'!$A$4:$A$1204,$A864),"")</f>
        <v>B3621500</v>
      </c>
      <c r="E864" s="17" t="str">
        <f>IFERROR(INDEX('[1]Master Project Code List'!$C$4:$C$1204,$A864),"")</f>
        <v>YSTB</v>
      </c>
    </row>
    <row r="865" spans="1:5" hidden="1" outlineLevel="1">
      <c r="A865" s="2">
        <v>866</v>
      </c>
      <c r="B865" s="17" t="str">
        <f>IFERROR(INDEX('[1]Master Project Code List'!$A$4:$A$1204,$A865),"")</f>
        <v>B3621600</v>
      </c>
      <c r="C865" s="17" t="str">
        <f>IFERROR(INDEX('[1]Master Project Code List'!$B$4:$B$1204,$A865),"")</f>
        <v>W201: Suite B0-08c, The Enterprise Centre, Earley Gate, Reading, RG6 6BU</v>
      </c>
      <c r="D865" s="17" t="str">
        <f>IFERROR(INDEX('[1]Master Project Code List'!$A$4:$A$1204,$A865),"")</f>
        <v>B3621600</v>
      </c>
      <c r="E865" s="17" t="str">
        <f>IFERROR(INDEX('[1]Master Project Code List'!$C$4:$C$1204,$A865),"")</f>
        <v>YSTB</v>
      </c>
    </row>
    <row r="866" spans="1:5" hidden="1" outlineLevel="1">
      <c r="A866" s="2">
        <v>867</v>
      </c>
      <c r="B866" s="17" t="str">
        <f>IFERROR(INDEX('[1]Master Project Code List'!$A$4:$A$1204,$A866),"")</f>
        <v>B3621700</v>
      </c>
      <c r="C866" s="17" t="str">
        <f>IFERROR(INDEX('[1]Master Project Code List'!$B$4:$B$1204,$A866),"")</f>
        <v>W201:  Suite/Unit A0-03, The Enterprise Centre, Earley Gate, Reading, RG6 6BU</v>
      </c>
      <c r="D866" s="17" t="str">
        <f>IFERROR(INDEX('[1]Master Project Code List'!$A$4:$A$1204,$A866),"")</f>
        <v>B3621700</v>
      </c>
      <c r="E866" s="17" t="str">
        <f>IFERROR(INDEX('[1]Master Project Code List'!$C$4:$C$1204,$A866),"")</f>
        <v>YSTB</v>
      </c>
    </row>
    <row r="867" spans="1:5" hidden="1" outlineLevel="1">
      <c r="A867" s="2">
        <v>868</v>
      </c>
      <c r="B867" s="17" t="str">
        <f>IFERROR(INDEX('[1]Master Project Code List'!$A$4:$A$1204,$A867),"")</f>
        <v>B3621800</v>
      </c>
      <c r="C867" s="17" t="str">
        <f>IFERROR(INDEX('[1]Master Project Code List'!$B$4:$B$1204,$A867),"")</f>
        <v>W201:  Suite/Unit A0-08, The Enterprise Centre, Earley Gate, Reading, RG6 6BU</v>
      </c>
      <c r="D867" s="17" t="str">
        <f>IFERROR(INDEX('[1]Master Project Code List'!$A$4:$A$1204,$A867),"")</f>
        <v>B3621800</v>
      </c>
      <c r="E867" s="17" t="str">
        <f>IFERROR(INDEX('[1]Master Project Code List'!$C$4:$C$1204,$A867),"")</f>
        <v>YSTB</v>
      </c>
    </row>
    <row r="868" spans="1:5" hidden="1" outlineLevel="1">
      <c r="A868" s="2">
        <v>869</v>
      </c>
      <c r="B868" s="17" t="str">
        <f>IFERROR(INDEX('[1]Master Project Code List'!$A$4:$A$1204,$A868),"")</f>
        <v>B3621900</v>
      </c>
      <c r="C868" s="17" t="str">
        <f>IFERROR(INDEX('[1]Master Project Code List'!$B$4:$B$1204,$A868),"")</f>
        <v>W201:  Suite/Unit A1/08, The Enterprise Centre, University of Reading, Earley Gate, Reading, RG6 6BU</v>
      </c>
      <c r="D868" s="17" t="str">
        <f>IFERROR(INDEX('[1]Master Project Code List'!$A$4:$A$1204,$A868),"")</f>
        <v>B3621900</v>
      </c>
      <c r="E868" s="17" t="str">
        <f>IFERROR(INDEX('[1]Master Project Code List'!$C$4:$C$1204,$A868),"")</f>
        <v>YSTB</v>
      </c>
    </row>
    <row r="869" spans="1:5" hidden="1" outlineLevel="1">
      <c r="A869" s="2">
        <v>870</v>
      </c>
      <c r="B869" s="17" t="str">
        <f>IFERROR(INDEX('[1]Master Project Code List'!$A$4:$A$1204,$A869),"")</f>
        <v>B3622000</v>
      </c>
      <c r="C869" s="17" t="str">
        <f>IFERROR(INDEX('[1]Master Project Code List'!$B$4:$B$1204,$A869),"")</f>
        <v>W201:  Suite/Unit B0-01, The Enterprise Centre, Earley Gate, Reading, RG6 6BU</v>
      </c>
      <c r="D869" s="17" t="str">
        <f>IFERROR(INDEX('[1]Master Project Code List'!$A$4:$A$1204,$A869),"")</f>
        <v>B3622000</v>
      </c>
      <c r="E869" s="17" t="str">
        <f>IFERROR(INDEX('[1]Master Project Code List'!$C$4:$C$1204,$A869),"")</f>
        <v>YSTB</v>
      </c>
    </row>
    <row r="870" spans="1:5" hidden="1" outlineLevel="1">
      <c r="A870" s="2">
        <v>871</v>
      </c>
      <c r="B870" s="17" t="str">
        <f>IFERROR(INDEX('[1]Master Project Code List'!$A$4:$A$1204,$A870),"")</f>
        <v>B3622100</v>
      </c>
      <c r="C870" s="17" t="str">
        <f>IFERROR(INDEX('[1]Master Project Code List'!$B$4:$B$1204,$A870),"")</f>
        <v>W201:  Suite/Unit B0-08e, The Enterprise Centre, Earley Gate, Reading, RG6 6BU</v>
      </c>
      <c r="D870" s="17" t="str">
        <f>IFERROR(INDEX('[1]Master Project Code List'!$A$4:$A$1204,$A870),"")</f>
        <v>B3622100</v>
      </c>
      <c r="E870" s="17" t="str">
        <f>IFERROR(INDEX('[1]Master Project Code List'!$C$4:$C$1204,$A870),"")</f>
        <v>YSTB</v>
      </c>
    </row>
    <row r="871" spans="1:5" hidden="1" outlineLevel="1">
      <c r="A871" s="2">
        <v>872</v>
      </c>
      <c r="B871" s="17" t="str">
        <f>IFERROR(INDEX('[1]Master Project Code List'!$A$4:$A$1204,$A871),"")</f>
        <v>B3622200</v>
      </c>
      <c r="C871" s="17" t="str">
        <f>IFERROR(INDEX('[1]Master Project Code List'!$B$4:$B$1204,$A871),"")</f>
        <v>W201:  Suite/Unit B1-06, The Enterprise Centre, Earley Gate, Reading, RG6 6BU</v>
      </c>
      <c r="D871" s="17" t="str">
        <f>IFERROR(INDEX('[1]Master Project Code List'!$A$4:$A$1204,$A871),"")</f>
        <v>B3622200</v>
      </c>
      <c r="E871" s="17" t="str">
        <f>IFERROR(INDEX('[1]Master Project Code List'!$C$4:$C$1204,$A871),"")</f>
        <v>YSTB</v>
      </c>
    </row>
    <row r="872" spans="1:5" hidden="1" outlineLevel="1">
      <c r="A872" s="2">
        <v>873</v>
      </c>
      <c r="B872" s="17" t="str">
        <f>IFERROR(INDEX('[1]Master Project Code List'!$A$4:$A$1204,$A872),"")</f>
        <v>B3622300</v>
      </c>
      <c r="C872" s="17" t="str">
        <f>IFERROR(INDEX('[1]Master Project Code List'!$B$4:$B$1204,$A872),"")</f>
        <v>W201:  Suite/Unit B1-02, The Enterprise Centre, Earley Gate, Reading, RG6 6BU</v>
      </c>
      <c r="D872" s="17" t="str">
        <f>IFERROR(INDEX('[1]Master Project Code List'!$A$4:$A$1204,$A872),"")</f>
        <v>B3622300</v>
      </c>
      <c r="E872" s="17" t="str">
        <f>IFERROR(INDEX('[1]Master Project Code List'!$C$4:$C$1204,$A872),"")</f>
        <v>YSTB</v>
      </c>
    </row>
    <row r="873" spans="1:5" hidden="1" outlineLevel="1">
      <c r="A873" s="2">
        <v>874</v>
      </c>
      <c r="B873" s="17" t="str">
        <f>IFERROR(INDEX('[1]Master Project Code List'!$A$4:$A$1204,$A873),"")</f>
        <v>B3622400</v>
      </c>
      <c r="C873" s="17" t="str">
        <f>IFERROR(INDEX('[1]Master Project Code List'!$B$4:$B$1204,$A873),"")</f>
        <v>W201:  Unit A0-01, The Enterprise Centre, University of Reading, Earley Gate, Reading, RG6 6BU</v>
      </c>
      <c r="D873" s="17" t="str">
        <f>IFERROR(INDEX('[1]Master Project Code List'!$A$4:$A$1204,$A873),"")</f>
        <v>B3622400</v>
      </c>
      <c r="E873" s="17" t="str">
        <f>IFERROR(INDEX('[1]Master Project Code List'!$C$4:$C$1204,$A873),"")</f>
        <v>YSTB</v>
      </c>
    </row>
    <row r="874" spans="1:5" hidden="1" outlineLevel="1">
      <c r="A874" s="2">
        <v>875</v>
      </c>
      <c r="B874" s="17" t="str">
        <f>IFERROR(INDEX('[1]Master Project Code List'!$A$4:$A$1204,$A874),"")</f>
        <v>B3622500</v>
      </c>
      <c r="C874" s="17" t="str">
        <f>IFERROR(INDEX('[1]Master Project Code List'!$B$4:$B$1204,$A874),"")</f>
        <v>W201:  Unit A0-02, The Enterprise Centre, University of Reading, Earley Gate, Reading, RG6 6BU</v>
      </c>
      <c r="D874" s="17" t="str">
        <f>IFERROR(INDEX('[1]Master Project Code List'!$A$4:$A$1204,$A874),"")</f>
        <v>B3622500</v>
      </c>
      <c r="E874" s="17" t="str">
        <f>IFERROR(INDEX('[1]Master Project Code List'!$C$4:$C$1204,$A874),"")</f>
        <v>YSTB</v>
      </c>
    </row>
    <row r="875" spans="1:5" hidden="1" outlineLevel="1">
      <c r="A875" s="2">
        <v>876</v>
      </c>
      <c r="B875" s="17" t="str">
        <f>IFERROR(INDEX('[1]Master Project Code List'!$A$4:$A$1204,$A875),"")</f>
        <v>B3622600</v>
      </c>
      <c r="C875" s="17" t="str">
        <f>IFERROR(INDEX('[1]Master Project Code List'!$B$4:$B$1204,$A875),"")</f>
        <v>W201:  Unit A0-05 - A0-06, The Enterprise Centre, University of Reading, Earley Gate, Reading, RG6 6BU</v>
      </c>
      <c r="D875" s="17" t="str">
        <f>IFERROR(INDEX('[1]Master Project Code List'!$A$4:$A$1204,$A875),"")</f>
        <v>B3622600</v>
      </c>
      <c r="E875" s="17" t="str">
        <f>IFERROR(INDEX('[1]Master Project Code List'!$C$4:$C$1204,$A875),"")</f>
        <v>YSTB</v>
      </c>
    </row>
    <row r="876" spans="1:5" hidden="1" outlineLevel="1">
      <c r="A876" s="2">
        <v>877</v>
      </c>
      <c r="B876" s="17" t="str">
        <f>IFERROR(INDEX('[1]Master Project Code List'!$A$4:$A$1204,$A876),"")</f>
        <v>B3622700</v>
      </c>
      <c r="C876" s="17" t="str">
        <f>IFERROR(INDEX('[1]Master Project Code List'!$B$4:$B$1204,$A876),"")</f>
        <v>W201:  Unit A0-04, The Enterprise Centre, University of Reading, Earley Gate, Reading, RG6 6BU</v>
      </c>
      <c r="D876" s="17" t="str">
        <f>IFERROR(INDEX('[1]Master Project Code List'!$A$4:$A$1204,$A876),"")</f>
        <v>B3622700</v>
      </c>
      <c r="E876" s="17" t="str">
        <f>IFERROR(INDEX('[1]Master Project Code List'!$C$4:$C$1204,$A876),"")</f>
        <v>YSTB</v>
      </c>
    </row>
    <row r="877" spans="1:5" hidden="1" outlineLevel="1">
      <c r="A877" s="2">
        <v>878</v>
      </c>
      <c r="B877" s="17" t="str">
        <f>IFERROR(INDEX('[1]Master Project Code List'!$A$4:$A$1204,$A877),"")</f>
        <v>B3622800</v>
      </c>
      <c r="C877" s="17" t="str">
        <f>IFERROR(INDEX('[1]Master Project Code List'!$B$4:$B$1204,$A877),"")</f>
        <v>W201:  Unit A1-03, The Enterprise Centre, University of Reading, Earley Gate, Reading, RG6 6BU</v>
      </c>
      <c r="D877" s="17" t="str">
        <f>IFERROR(INDEX('[1]Master Project Code List'!$A$4:$A$1204,$A877),"")</f>
        <v>B3622800</v>
      </c>
      <c r="E877" s="17" t="str">
        <f>IFERROR(INDEX('[1]Master Project Code List'!$C$4:$C$1204,$A877),"")</f>
        <v>YSTB</v>
      </c>
    </row>
    <row r="878" spans="1:5" hidden="1" outlineLevel="1">
      <c r="A878" s="2">
        <v>879</v>
      </c>
      <c r="B878" s="17" t="str">
        <f>IFERROR(INDEX('[1]Master Project Code List'!$A$4:$A$1204,$A878),"")</f>
        <v>B3622900</v>
      </c>
      <c r="C878" s="17" t="str">
        <f>IFERROR(INDEX('[1]Master Project Code List'!$B$4:$B$1204,$A878),"")</f>
        <v>W201:  Unit A1-04, The Enterprise Centre, University of Reading, Earley Gate, Reading, RG6 6BU</v>
      </c>
      <c r="D878" s="17" t="str">
        <f>IFERROR(INDEX('[1]Master Project Code List'!$A$4:$A$1204,$A878),"")</f>
        <v>B3622900</v>
      </c>
      <c r="E878" s="17" t="str">
        <f>IFERROR(INDEX('[1]Master Project Code List'!$C$4:$C$1204,$A878),"")</f>
        <v>YSTB</v>
      </c>
    </row>
    <row r="879" spans="1:5" hidden="1" outlineLevel="1">
      <c r="A879" s="2">
        <v>880</v>
      </c>
      <c r="B879" s="17" t="str">
        <f>IFERROR(INDEX('[1]Master Project Code List'!$A$4:$A$1204,$A879),"")</f>
        <v>B3623000</v>
      </c>
      <c r="C879" s="17" t="str">
        <f>IFERROR(INDEX('[1]Master Project Code List'!$B$4:$B$1204,$A879),"")</f>
        <v>W201:  Unit A1-09, The Enterprise Centre, University of Reading, Earley Gate, Reading, RG6 6BU</v>
      </c>
      <c r="D879" s="17" t="str">
        <f>IFERROR(INDEX('[1]Master Project Code List'!$A$4:$A$1204,$A879),"")</f>
        <v>B3623000</v>
      </c>
      <c r="E879" s="17" t="str">
        <f>IFERROR(INDEX('[1]Master Project Code List'!$C$4:$C$1204,$A879),"")</f>
        <v>YSTB</v>
      </c>
    </row>
    <row r="880" spans="1:5" hidden="1" outlineLevel="1">
      <c r="A880" s="2">
        <v>881</v>
      </c>
      <c r="B880" s="17" t="str">
        <f>IFERROR(INDEX('[1]Master Project Code List'!$A$4:$A$1204,$A880),"")</f>
        <v>B3623100</v>
      </c>
      <c r="C880" s="17" t="str">
        <f>IFERROR(INDEX('[1]Master Project Code List'!$B$4:$B$1204,$A880),"")</f>
        <v>W201:  Unit A1-07, The Enterprise Centre, University of Reading, Earley Gate, Reading, RG6 6BU</v>
      </c>
      <c r="D880" s="17" t="str">
        <f>IFERROR(INDEX('[1]Master Project Code List'!$A$4:$A$1204,$A880),"")</f>
        <v>B3623100</v>
      </c>
      <c r="E880" s="17" t="str">
        <f>IFERROR(INDEX('[1]Master Project Code List'!$C$4:$C$1204,$A880),"")</f>
        <v>YSTB</v>
      </c>
    </row>
    <row r="881" spans="1:5" hidden="1" outlineLevel="1">
      <c r="A881" s="2">
        <v>882</v>
      </c>
      <c r="B881" s="17" t="str">
        <f>IFERROR(INDEX('[1]Master Project Code List'!$A$4:$A$1204,$A881),"")</f>
        <v>B3623200</v>
      </c>
      <c r="C881" s="17" t="str">
        <f>IFERROR(INDEX('[1]Master Project Code List'!$B$4:$B$1204,$A881),"")</f>
        <v>W201:  Unit A2-03, The Enterprise Centre, University of Reading, Earley Gate, Reading, RG6 6BU</v>
      </c>
      <c r="D881" s="17" t="str">
        <f>IFERROR(INDEX('[1]Master Project Code List'!$A$4:$A$1204,$A881),"")</f>
        <v>B3623200</v>
      </c>
      <c r="E881" s="17" t="str">
        <f>IFERROR(INDEX('[1]Master Project Code List'!$C$4:$C$1204,$A881),"")</f>
        <v>YSTB</v>
      </c>
    </row>
    <row r="882" spans="1:5" hidden="1" outlineLevel="1">
      <c r="A882" s="2">
        <v>883</v>
      </c>
      <c r="B882" s="17" t="str">
        <f>IFERROR(INDEX('[1]Master Project Code List'!$A$4:$A$1204,$A882),"")</f>
        <v>B3623300</v>
      </c>
      <c r="C882" s="17" t="str">
        <f>IFERROR(INDEX('[1]Master Project Code List'!$B$4:$B$1204,$A882),"")</f>
        <v>W201:  Unit A2-01, The Enterprise Centre, University of Reading, Earley Gate, Reading, RG6 6BU</v>
      </c>
      <c r="D882" s="17" t="str">
        <f>IFERROR(INDEX('[1]Master Project Code List'!$A$4:$A$1204,$A882),"")</f>
        <v>B3623300</v>
      </c>
      <c r="E882" s="17" t="str">
        <f>IFERROR(INDEX('[1]Master Project Code List'!$C$4:$C$1204,$A882),"")</f>
        <v>YSTB</v>
      </c>
    </row>
    <row r="883" spans="1:5" hidden="1" outlineLevel="1">
      <c r="A883" s="2">
        <v>884</v>
      </c>
      <c r="B883" s="17" t="str">
        <f>IFERROR(INDEX('[1]Master Project Code List'!$A$4:$A$1204,$A883),"")</f>
        <v>B3623400</v>
      </c>
      <c r="C883" s="17" t="str">
        <f>IFERROR(INDEX('[1]Master Project Code List'!$B$4:$B$1204,$A883),"")</f>
        <v>W201:  Unit B1-03, The Enterprise Centre, University of Reading, Earley Gate, Reading, RG6 6BU</v>
      </c>
      <c r="D883" s="17" t="str">
        <f>IFERROR(INDEX('[1]Master Project Code List'!$A$4:$A$1204,$A883),"")</f>
        <v>B3623400</v>
      </c>
      <c r="E883" s="17" t="str">
        <f>IFERROR(INDEX('[1]Master Project Code List'!$C$4:$C$1204,$A883),"")</f>
        <v>YSTB</v>
      </c>
    </row>
    <row r="884" spans="1:5" hidden="1" outlineLevel="1">
      <c r="A884" s="2">
        <v>885</v>
      </c>
      <c r="B884" s="17" t="str">
        <f>IFERROR(INDEX('[1]Master Project Code List'!$A$4:$A$1204,$A884),"")</f>
        <v>B3623500</v>
      </c>
      <c r="C884" s="17" t="str">
        <f>IFERROR(INDEX('[1]Master Project Code List'!$B$4:$B$1204,$A884),"")</f>
        <v>W201:  Unit B1-11, The Enterprise Centre, University of Reading, Earley Gate, Reading, RG6 6BU</v>
      </c>
      <c r="D884" s="17" t="str">
        <f>IFERROR(INDEX('[1]Master Project Code List'!$A$4:$A$1204,$A884),"")</f>
        <v>B3623500</v>
      </c>
      <c r="E884" s="17" t="str">
        <f>IFERROR(INDEX('[1]Master Project Code List'!$C$4:$C$1204,$A884),"")</f>
        <v>YSTB</v>
      </c>
    </row>
    <row r="885" spans="1:5" hidden="1" outlineLevel="1">
      <c r="A885" s="2">
        <v>886</v>
      </c>
      <c r="B885" s="17" t="str">
        <f>IFERROR(INDEX('[1]Master Project Code List'!$A$4:$A$1204,$A885),"")</f>
        <v>B3623600</v>
      </c>
      <c r="C885" s="17" t="str">
        <f>IFERROR(INDEX('[1]Master Project Code List'!$B$4:$B$1204,$A885),"")</f>
        <v>W201:  Unit BO-08d, The Enterprise Centre, University of Reading, Earley Gate, Reading, RG6 6BU</v>
      </c>
      <c r="D885" s="17" t="str">
        <f>IFERROR(INDEX('[1]Master Project Code List'!$A$4:$A$1204,$A885),"")</f>
        <v>B3623600</v>
      </c>
      <c r="E885" s="17" t="str">
        <f>IFERROR(INDEX('[1]Master Project Code List'!$C$4:$C$1204,$A885),"")</f>
        <v>YSTB</v>
      </c>
    </row>
    <row r="886" spans="1:5" hidden="1" outlineLevel="1">
      <c r="A886" s="2">
        <v>887</v>
      </c>
      <c r="B886" s="17" t="str">
        <f>IFERROR(INDEX('[1]Master Project Code List'!$A$4:$A$1204,$A886),"")</f>
        <v>B3623700</v>
      </c>
      <c r="C886" s="17" t="str">
        <f>IFERROR(INDEX('[1]Master Project Code List'!$B$4:$B$1204,$A886),"")</f>
        <v>W201:  Unit BO-02, The Enterprise Centre, University of Reading, Earley Gate, Reading, RG6 6BU</v>
      </c>
      <c r="D886" s="17" t="str">
        <f>IFERROR(INDEX('[1]Master Project Code List'!$A$4:$A$1204,$A886),"")</f>
        <v>B3623700</v>
      </c>
      <c r="E886" s="17" t="str">
        <f>IFERROR(INDEX('[1]Master Project Code List'!$C$4:$C$1204,$A886),"")</f>
        <v>YSTB</v>
      </c>
    </row>
    <row r="887" spans="1:5" hidden="1" outlineLevel="1">
      <c r="A887" s="2">
        <v>888</v>
      </c>
      <c r="B887" s="17" t="str">
        <f>IFERROR(INDEX('[1]Master Project Code List'!$A$4:$A$1204,$A887),"")</f>
        <v>B3623800</v>
      </c>
      <c r="C887" s="17" t="str">
        <f>IFERROR(INDEX('[1]Master Project Code List'!$B$4:$B$1204,$A887),"")</f>
        <v>W201:  Unit BO-08f, The Enterprise Centre, University of Reading, Earley Gate, Reading, RG6 6BU</v>
      </c>
      <c r="D887" s="17" t="str">
        <f>IFERROR(INDEX('[1]Master Project Code List'!$A$4:$A$1204,$A887),"")</f>
        <v>B3623800</v>
      </c>
      <c r="E887" s="17" t="str">
        <f>IFERROR(INDEX('[1]Master Project Code List'!$C$4:$C$1204,$A887),"")</f>
        <v>YSTB</v>
      </c>
    </row>
    <row r="888" spans="1:5" hidden="1" outlineLevel="1">
      <c r="A888" s="2">
        <v>889</v>
      </c>
      <c r="B888" s="17" t="str">
        <f>IFERROR(INDEX('[1]Master Project Code List'!$A$4:$A$1204,$A888),"")</f>
        <v>B3623900</v>
      </c>
      <c r="C888" s="17" t="str">
        <f>IFERROR(INDEX('[1]Master Project Code List'!$B$4:$B$1204,$A888),"")</f>
        <v>W201:  Unit B1-01, The Enterprise Centre, University of Reading, Earley Gate, Reading, RG6 6BU</v>
      </c>
      <c r="D888" s="17" t="str">
        <f>IFERROR(INDEX('[1]Master Project Code List'!$A$4:$A$1204,$A888),"")</f>
        <v>B3623900</v>
      </c>
      <c r="E888" s="17" t="str">
        <f>IFERROR(INDEX('[1]Master Project Code List'!$C$4:$C$1204,$A888),"")</f>
        <v>YSTB</v>
      </c>
    </row>
    <row r="889" spans="1:5" hidden="1" outlineLevel="1">
      <c r="A889" s="2">
        <v>890</v>
      </c>
      <c r="B889" s="17" t="str">
        <f>IFERROR(INDEX('[1]Master Project Code List'!$A$4:$A$1204,$A889),"")</f>
        <v>B3624000</v>
      </c>
      <c r="C889" s="17" t="str">
        <f>IFERROR(INDEX('[1]Master Project Code List'!$B$4:$B$1204,$A889),"")</f>
        <v>W201:  Unit B0-03, The Enterprise Centre, University of Reading, Earley Gate, Reading, RG6 6BU</v>
      </c>
      <c r="D889" s="17" t="str">
        <f>IFERROR(INDEX('[1]Master Project Code List'!$A$4:$A$1204,$A889),"")</f>
        <v>B3624000</v>
      </c>
      <c r="E889" s="17" t="str">
        <f>IFERROR(INDEX('[1]Master Project Code List'!$C$4:$C$1204,$A889),"")</f>
        <v>YSTB</v>
      </c>
    </row>
    <row r="890" spans="1:5" hidden="1" outlineLevel="1">
      <c r="A890" s="2">
        <v>891</v>
      </c>
      <c r="B890" s="17" t="str">
        <f>IFERROR(INDEX('[1]Master Project Code List'!$A$4:$A$1204,$A890),"")</f>
        <v>B3624100</v>
      </c>
      <c r="C890" s="17" t="str">
        <f>IFERROR(INDEX('[1]Master Project Code List'!$B$4:$B$1204,$A890),"")</f>
        <v>W201:  Unit B1-05, The Enterprise Centre, University of Reading, Earley Gate, Reading, RG6 6BU</v>
      </c>
      <c r="D890" s="17" t="str">
        <f>IFERROR(INDEX('[1]Master Project Code List'!$A$4:$A$1204,$A890),"")</f>
        <v>B3624100</v>
      </c>
      <c r="E890" s="17" t="str">
        <f>IFERROR(INDEX('[1]Master Project Code List'!$C$4:$C$1204,$A890),"")</f>
        <v>YSTB</v>
      </c>
    </row>
    <row r="891" spans="1:5" hidden="1" outlineLevel="1">
      <c r="A891" s="2">
        <v>892</v>
      </c>
      <c r="B891" s="17" t="str">
        <f>IFERROR(INDEX('[1]Master Project Code List'!$A$4:$A$1204,$A891),"")</f>
        <v>B3624300</v>
      </c>
      <c r="C891" s="17" t="str">
        <f>IFERROR(INDEX('[1]Master Project Code List'!$B$4:$B$1204,$A891),"")</f>
        <v>W201:  Unit B1-07, The Enterprise Centre, University of Reading, Earley Gate, Reading, RG6 6BU</v>
      </c>
      <c r="D891" s="17" t="str">
        <f>IFERROR(INDEX('[1]Master Project Code List'!$A$4:$A$1204,$A891),"")</f>
        <v>B3624300</v>
      </c>
      <c r="E891" s="17" t="str">
        <f>IFERROR(INDEX('[1]Master Project Code List'!$C$4:$C$1204,$A891),"")</f>
        <v>YSTB</v>
      </c>
    </row>
    <row r="892" spans="1:5" hidden="1" outlineLevel="1">
      <c r="A892" s="2">
        <v>893</v>
      </c>
      <c r="B892" s="17" t="str">
        <f>IFERROR(INDEX('[1]Master Project Code List'!$A$4:$A$1204,$A892),"")</f>
        <v>B3624400</v>
      </c>
      <c r="C892" s="17" t="str">
        <f>IFERROR(INDEX('[1]Master Project Code List'!$B$4:$B$1204,$A892),"")</f>
        <v>W201:  Unit B0-08b, The Enterprise Centre, University of Reading, Earley Gate, Reading, RG6 6BU</v>
      </c>
      <c r="D892" s="17" t="str">
        <f>IFERROR(INDEX('[1]Master Project Code List'!$A$4:$A$1204,$A892),"")</f>
        <v>B3624400</v>
      </c>
      <c r="E892" s="17" t="str">
        <f>IFERROR(INDEX('[1]Master Project Code List'!$C$4:$C$1204,$A892),"")</f>
        <v>YSTB</v>
      </c>
    </row>
    <row r="893" spans="1:5" hidden="1" outlineLevel="1">
      <c r="A893" s="2">
        <v>894</v>
      </c>
      <c r="B893" s="17" t="str">
        <f>IFERROR(INDEX('[1]Master Project Code List'!$A$4:$A$1204,$A893),"")</f>
        <v>B3624500</v>
      </c>
      <c r="C893" s="17" t="str">
        <f>IFERROR(INDEX('[1]Master Project Code List'!$B$4:$B$1204,$A893),"")</f>
        <v>W201:  Unit B0-07, The Enterprise Centre, University of Reading, Earley Gate, Reading, RG6 6BU</v>
      </c>
      <c r="D893" s="17" t="str">
        <f>IFERROR(INDEX('[1]Master Project Code List'!$A$4:$A$1204,$A893),"")</f>
        <v>B3624500</v>
      </c>
      <c r="E893" s="17" t="str">
        <f>IFERROR(INDEX('[1]Master Project Code List'!$C$4:$C$1204,$A893),"")</f>
        <v>YSTB</v>
      </c>
    </row>
    <row r="894" spans="1:5" hidden="1" outlineLevel="1">
      <c r="A894" s="2">
        <v>895</v>
      </c>
      <c r="B894" s="17" t="str">
        <f>IFERROR(INDEX('[1]Master Project Code List'!$A$4:$A$1204,$A894),"")</f>
        <v>B3624600</v>
      </c>
      <c r="C894" s="17" t="str">
        <f>IFERROR(INDEX('[1]Master Project Code List'!$B$4:$B$1204,$A894),"")</f>
        <v>W201:  Unit A2-04, The Enterprise Centre, University of Reading, Earley Gate, Reading, RG6 6BU</v>
      </c>
      <c r="D894" s="17" t="str">
        <f>IFERROR(INDEX('[1]Master Project Code List'!$A$4:$A$1204,$A894),"")</f>
        <v>B3624600</v>
      </c>
      <c r="E894" s="17" t="str">
        <f>IFERROR(INDEX('[1]Master Project Code List'!$C$4:$C$1204,$A894),"")</f>
        <v>YSTB</v>
      </c>
    </row>
    <row r="895" spans="1:5" hidden="1" outlineLevel="1">
      <c r="A895" s="2">
        <v>896</v>
      </c>
      <c r="B895" s="17" t="str">
        <f>IFERROR(INDEX('[1]Master Project Code List'!$A$4:$A$1204,$A895),"")</f>
        <v>B3624700</v>
      </c>
      <c r="C895" s="17" t="str">
        <f>IFERROR(INDEX('[1]Master Project Code List'!$B$4:$B$1204,$A895),"")</f>
        <v>W201:  Unit B0-05, The Enterprise Centre, University of Reading, Earley Gate, Reading, RG6 6BU</v>
      </c>
      <c r="D895" s="17" t="str">
        <f>IFERROR(INDEX('[1]Master Project Code List'!$A$4:$A$1204,$A895),"")</f>
        <v>B3624700</v>
      </c>
      <c r="E895" s="17" t="str">
        <f>IFERROR(INDEX('[1]Master Project Code List'!$C$4:$C$1204,$A895),"")</f>
        <v>YSTB</v>
      </c>
    </row>
    <row r="896" spans="1:5" hidden="1" outlineLevel="1">
      <c r="A896" s="2">
        <v>897</v>
      </c>
      <c r="B896" s="17" t="str">
        <f>IFERROR(INDEX('[1]Master Project Code List'!$A$4:$A$1204,$A896),"")</f>
        <v>B3624800</v>
      </c>
      <c r="C896" s="17" t="str">
        <f>IFERROR(INDEX('[1]Master Project Code List'!$B$4:$B$1204,$A896),"")</f>
        <v>W201:  Unit A0-07 The Enterprise Centre, University of Reading, Earley Gate, Reading, RG6 6BU</v>
      </c>
      <c r="D896" s="17" t="str">
        <f>IFERROR(INDEX('[1]Master Project Code List'!$A$4:$A$1204,$A896),"")</f>
        <v>B3624800</v>
      </c>
      <c r="E896" s="17" t="str">
        <f>IFERROR(INDEX('[1]Master Project Code List'!$C$4:$C$1204,$A896),"")</f>
        <v>YSTB</v>
      </c>
    </row>
    <row r="897" spans="1:5" hidden="1" outlineLevel="1">
      <c r="A897" s="2">
        <v>898</v>
      </c>
      <c r="B897" s="17" t="str">
        <f>IFERROR(INDEX('[1]Master Project Code List'!$A$4:$A$1204,$A897),"")</f>
        <v>B3624900</v>
      </c>
      <c r="C897" s="17" t="str">
        <f>IFERROR(INDEX('[1]Master Project Code List'!$B$4:$B$1204,$A897),"")</f>
        <v>W201:  Unit A2-08 The Enterprise Centre, University of Reading, Earley Gate, Reading, RG6 6BU</v>
      </c>
      <c r="D897" s="17" t="str">
        <f>IFERROR(INDEX('[1]Master Project Code List'!$A$4:$A$1204,$A897),"")</f>
        <v>B3624900</v>
      </c>
      <c r="E897" s="17" t="str">
        <f>IFERROR(INDEX('[1]Master Project Code List'!$C$4:$C$1204,$A897),"")</f>
        <v>YSTB</v>
      </c>
    </row>
    <row r="898" spans="1:5" hidden="1" outlineLevel="1">
      <c r="A898" s="2">
        <v>899</v>
      </c>
      <c r="B898" s="17" t="str">
        <f>IFERROR(INDEX('[1]Master Project Code List'!$A$4:$A$1204,$A898),"")</f>
        <v>B3625000</v>
      </c>
      <c r="C898" s="17" t="str">
        <f>IFERROR(INDEX('[1]Master Project Code List'!$B$4:$B$1204,$A898),"")</f>
        <v>W201: Unit A1-10 The Enterprise Centre, University of Reading, Earley Gate, Reading, RG6 6BU</v>
      </c>
      <c r="D898" s="17" t="str">
        <f>IFERROR(INDEX('[1]Master Project Code List'!$A$4:$A$1204,$A898),"")</f>
        <v>B3625000</v>
      </c>
      <c r="E898" s="17" t="str">
        <f>IFERROR(INDEX('[1]Master Project Code List'!$C$4:$C$1204,$A898),"")</f>
        <v>YSTB</v>
      </c>
    </row>
    <row r="899" spans="1:5" hidden="1" outlineLevel="1">
      <c r="A899" s="2">
        <v>900</v>
      </c>
      <c r="B899" s="17" t="str">
        <f>IFERROR(INDEX('[1]Master Project Code List'!$A$4:$A$1204,$A899),"")</f>
        <v>B3625100</v>
      </c>
      <c r="C899" s="17" t="str">
        <f>IFERROR(INDEX('[1]Master Project Code List'!$B$4:$B$1204,$A899),"")</f>
        <v>W201: Room G23 The Enterprise Centre, University of Reading, Earley Gate, Reading, RG6 6BU</v>
      </c>
      <c r="D899" s="17" t="str">
        <f>IFERROR(INDEX('[1]Master Project Code List'!$A$4:$A$1204,$A899),"")</f>
        <v>B3625100</v>
      </c>
      <c r="E899" s="17" t="str">
        <f>IFERROR(INDEX('[1]Master Project Code List'!$C$4:$C$1204,$A899),"")</f>
        <v>YSTB</v>
      </c>
    </row>
    <row r="900" spans="1:5" hidden="1" outlineLevel="1">
      <c r="A900" s="2">
        <v>901</v>
      </c>
      <c r="B900" s="17" t="str">
        <f>IFERROR(INDEX('[1]Master Project Code List'!$A$4:$A$1204,$A900),"")</f>
        <v>B3625200</v>
      </c>
      <c r="C900" s="17" t="str">
        <f>IFERROR(INDEX('[1]Master Project Code List'!$B$4:$B$1204,$A900),"")</f>
        <v>W201: Room 148 The Enterprise Centre, University of Reading, Earley Gate, Reading, RG6 6BU</v>
      </c>
      <c r="D900" s="17" t="str">
        <f>IFERROR(INDEX('[1]Master Project Code List'!$A$4:$A$1204,$A900),"")</f>
        <v>B3625200</v>
      </c>
      <c r="E900" s="17" t="str">
        <f>IFERROR(INDEX('[1]Master Project Code List'!$C$4:$C$1204,$A900),"")</f>
        <v>YSTB</v>
      </c>
    </row>
    <row r="901" spans="1:5" hidden="1" outlineLevel="1">
      <c r="A901" s="2">
        <v>902</v>
      </c>
      <c r="B901" s="17" t="str">
        <f>IFERROR(INDEX('[1]Master Project Code List'!$A$4:$A$1204,$A901),"")</f>
        <v>B3625300</v>
      </c>
      <c r="C901" s="17" t="str">
        <f>IFERROR(INDEX('[1]Master Project Code List'!$B$4:$B$1204,$A901),"")</f>
        <v>W201: Unit A1-01 The Enterprise Centre, University of Reading, Earley Gate, Reading, RG6 6BU</v>
      </c>
      <c r="D901" s="17" t="str">
        <f>IFERROR(INDEX('[1]Master Project Code List'!$A$4:$A$1204,$A901),"")</f>
        <v>B3625300</v>
      </c>
      <c r="E901" s="17" t="str">
        <f>IFERROR(INDEX('[1]Master Project Code List'!$C$4:$C$1204,$A901),"")</f>
        <v>YSTB</v>
      </c>
    </row>
    <row r="902" spans="1:5" hidden="1" outlineLevel="1">
      <c r="A902" s="2">
        <v>903</v>
      </c>
      <c r="B902" s="17" t="str">
        <f>IFERROR(INDEX('[1]Master Project Code List'!$A$4:$A$1204,$A902),"")</f>
        <v>B3625400</v>
      </c>
      <c r="C902" s="17" t="str">
        <f>IFERROR(INDEX('[1]Master Project Code List'!$B$4:$B$1204,$A902),"")</f>
        <v>W201: Unit A1-02 The Enterprise Centre, University of Reading, Earley Gate, Reading, RG6 6BU</v>
      </c>
      <c r="D902" s="17" t="str">
        <f>IFERROR(INDEX('[1]Master Project Code List'!$A$4:$A$1204,$A902),"")</f>
        <v>B3625400</v>
      </c>
      <c r="E902" s="17" t="str">
        <f>IFERROR(INDEX('[1]Master Project Code List'!$C$4:$C$1204,$A902),"")</f>
        <v>YSTB</v>
      </c>
    </row>
    <row r="903" spans="1:5" hidden="1" outlineLevel="1">
      <c r="A903" s="2">
        <v>904</v>
      </c>
      <c r="B903" s="17" t="str">
        <f>IFERROR(INDEX('[1]Master Project Code List'!$A$4:$A$1204,$A903),"")</f>
        <v>B3625500</v>
      </c>
      <c r="C903" s="17" t="str">
        <f>IFERROR(INDEX('[1]Master Project Code List'!$B$4:$B$1204,$A903),"")</f>
        <v>W201: Unit A1-05 The Enterprise Centre, University of Reading, Earley Gate, Reading, RG6 6BU</v>
      </c>
      <c r="D903" s="17" t="str">
        <f>IFERROR(INDEX('[1]Master Project Code List'!$A$4:$A$1204,$A903),"")</f>
        <v>B3625500</v>
      </c>
      <c r="E903" s="17" t="str">
        <f>IFERROR(INDEX('[1]Master Project Code List'!$C$4:$C$1204,$A903),"")</f>
        <v>YSTB</v>
      </c>
    </row>
    <row r="904" spans="1:5" hidden="1" outlineLevel="1">
      <c r="A904" s="2">
        <v>905</v>
      </c>
      <c r="B904" s="17" t="str">
        <f>IFERROR(INDEX('[1]Master Project Code List'!$A$4:$A$1204,$A904),"")</f>
        <v>B3625600</v>
      </c>
      <c r="C904" s="17" t="str">
        <f>IFERROR(INDEX('[1]Master Project Code List'!$B$4:$B$1204,$A904),"")</f>
        <v>W201: Unit B0-04 The Enterprise Centre, University of Reading, Earley Gate, Reading, RG6 6BU</v>
      </c>
      <c r="D904" s="17" t="str">
        <f>IFERROR(INDEX('[1]Master Project Code List'!$A$4:$A$1204,$A904),"")</f>
        <v>B3625600</v>
      </c>
      <c r="E904" s="17" t="str">
        <f>IFERROR(INDEX('[1]Master Project Code List'!$C$4:$C$1204,$A904),"")</f>
        <v>YSTB</v>
      </c>
    </row>
    <row r="905" spans="1:5" hidden="1" outlineLevel="1">
      <c r="A905" s="2">
        <v>906</v>
      </c>
      <c r="B905" s="17" t="str">
        <f>IFERROR(INDEX('[1]Master Project Code List'!$A$4:$A$1204,$A905),"")</f>
        <v>B3625700</v>
      </c>
      <c r="C905" s="17" t="str">
        <f>IFERROR(INDEX('[1]Master Project Code List'!$B$4:$B$1204,$A905),"")</f>
        <v>W201: Unit B0-08a The Enterprise Centre, University of Reading, Earley Gate, Reading, RG6 6BU</v>
      </c>
      <c r="D905" s="17" t="str">
        <f>IFERROR(INDEX('[1]Master Project Code List'!$A$4:$A$1204,$A905),"")</f>
        <v>B3625700</v>
      </c>
      <c r="E905" s="17" t="str">
        <f>IFERROR(INDEX('[1]Master Project Code List'!$C$4:$C$1204,$A905),"")</f>
        <v>YSTB</v>
      </c>
    </row>
    <row r="906" spans="1:5" hidden="1" outlineLevel="1">
      <c r="A906" s="2">
        <v>907</v>
      </c>
      <c r="B906" s="17" t="str">
        <f>IFERROR(INDEX('[1]Master Project Code List'!$A$4:$A$1204,$A906),"")</f>
        <v>B3625800</v>
      </c>
      <c r="C906" s="17" t="str">
        <f>IFERROR(INDEX('[1]Master Project Code List'!$B$4:$B$1204,$A906),"")</f>
        <v>W201: Unit B0-08d The Enterprise Centre, University of Reading, Earley Gate, Reading, RG6 6BU</v>
      </c>
      <c r="D906" s="17" t="str">
        <f>IFERROR(INDEX('[1]Master Project Code List'!$A$4:$A$1204,$A906),"")</f>
        <v>B3625800</v>
      </c>
      <c r="E906" s="17" t="str">
        <f>IFERROR(INDEX('[1]Master Project Code List'!$C$4:$C$1204,$A906),"")</f>
        <v>YSTB</v>
      </c>
    </row>
    <row r="907" spans="1:5" hidden="1" outlineLevel="1">
      <c r="A907" s="2">
        <v>908</v>
      </c>
      <c r="B907" s="17" t="str">
        <f>IFERROR(INDEX('[1]Master Project Code List'!$A$4:$A$1204,$A907),"")</f>
        <v>B3625900</v>
      </c>
      <c r="C907" s="17" t="str">
        <f>IFERROR(INDEX('[1]Master Project Code List'!$B$4:$B$1204,$A907),"")</f>
        <v>W201: Unit B1-08 The Enterprise Centre, University of Reading, Earley Gate, Reading, RG6 6BU</v>
      </c>
      <c r="D907" s="17" t="str">
        <f>IFERROR(INDEX('[1]Master Project Code List'!$A$4:$A$1204,$A907),"")</f>
        <v>B3625900</v>
      </c>
      <c r="E907" s="17" t="str">
        <f>IFERROR(INDEX('[1]Master Project Code List'!$C$4:$C$1204,$A907),"")</f>
        <v>YSTB</v>
      </c>
    </row>
    <row r="908" spans="1:5" hidden="1" outlineLevel="1">
      <c r="A908" s="2">
        <v>909</v>
      </c>
      <c r="B908" s="17" t="str">
        <f>IFERROR(INDEX('[1]Master Project Code List'!$A$4:$A$1204,$A908),"")</f>
        <v>B3626000</v>
      </c>
      <c r="C908" s="17" t="str">
        <f>IFERROR(INDEX('[1]Master Project Code List'!$B$4:$B$1204,$A908),"")</f>
        <v>W201: Unit B0-06 The Enterprise Centre, University of Reading, Earley Gate, Reading, RG6 6BU</v>
      </c>
      <c r="D908" s="17" t="str">
        <f>IFERROR(INDEX('[1]Master Project Code List'!$A$4:$A$1204,$A908),"")</f>
        <v>B3626000</v>
      </c>
      <c r="E908" s="17" t="str">
        <f>IFERROR(INDEX('[1]Master Project Code List'!$C$4:$C$1204,$A908),"")</f>
        <v>YSTB</v>
      </c>
    </row>
    <row r="909" spans="1:5" hidden="1" outlineLevel="1">
      <c r="A909" s="2">
        <v>910</v>
      </c>
      <c r="B909" s="17" t="str">
        <f>IFERROR(INDEX('[1]Master Project Code List'!$A$4:$A$1204,$A909),"")</f>
        <v>B3626100</v>
      </c>
      <c r="C909" s="17" t="str">
        <f>IFERROR(INDEX('[1]Master Project Code List'!$B$4:$B$1204,$A909),"")</f>
        <v>W201: Unit B0-08f The Enterprise Centre, University of Reading, Earley Gate, Reading, RG6 6BU</v>
      </c>
      <c r="D909" s="17" t="str">
        <f>IFERROR(INDEX('[1]Master Project Code List'!$A$4:$A$1204,$A909),"")</f>
        <v>B3626100</v>
      </c>
      <c r="E909" s="17" t="str">
        <f>IFERROR(INDEX('[1]Master Project Code List'!$C$4:$C$1204,$A909),"")</f>
        <v>YSTB</v>
      </c>
    </row>
    <row r="910" spans="1:5" hidden="1" outlineLevel="1">
      <c r="A910" s="2">
        <v>911</v>
      </c>
      <c r="B910" s="17" t="str">
        <f>IFERROR(INDEX('[1]Master Project Code List'!$A$4:$A$1204,$A910),"")</f>
        <v>B3626200</v>
      </c>
      <c r="C910" s="17" t="str">
        <f>IFERROR(INDEX('[1]Master Project Code List'!$B$4:$B$1204,$A910),"")</f>
        <v>W201: Unit A2-02 The Enterprise Centre, University of Reading, Earley Gate, Reading, RG6 6BU</v>
      </c>
      <c r="D910" s="17" t="str">
        <f>IFERROR(INDEX('[1]Master Project Code List'!$A$4:$A$1204,$A910),"")</f>
        <v>B3626200</v>
      </c>
      <c r="E910" s="17" t="str">
        <f>IFERROR(INDEX('[1]Master Project Code List'!$C$4:$C$1204,$A910),"")</f>
        <v>YSTB</v>
      </c>
    </row>
    <row r="911" spans="1:5" hidden="1" outlineLevel="1">
      <c r="A911" s="2">
        <v>912</v>
      </c>
      <c r="B911" s="17" t="str">
        <f>IFERROR(INDEX('[1]Master Project Code List'!$A$4:$A$1204,$A911),"")</f>
        <v>B3626300</v>
      </c>
      <c r="C911" s="17" t="str">
        <f>IFERROR(INDEX('[1]Master Project Code List'!$B$4:$B$1204,$A911),"")</f>
        <v>W201: Unit B0-02 The Enterprise Centre, University of Reading, Earley Gate, Reading, RG6 6BU</v>
      </c>
      <c r="D911" s="17" t="str">
        <f>IFERROR(INDEX('[1]Master Project Code List'!$A$4:$A$1204,$A911),"")</f>
        <v>B3626300</v>
      </c>
      <c r="E911" s="17" t="str">
        <f>IFERROR(INDEX('[1]Master Project Code List'!$C$4:$C$1204,$A911),"")</f>
        <v>YSTB</v>
      </c>
    </row>
    <row r="912" spans="1:5" hidden="1" outlineLevel="1">
      <c r="A912" s="2">
        <v>913</v>
      </c>
      <c r="B912" s="17" t="str">
        <f>IFERROR(INDEX('[1]Master Project Code List'!$A$4:$A$1204,$A912),"")</f>
        <v>B3626400</v>
      </c>
      <c r="C912" s="17" t="str">
        <f>IFERROR(INDEX('[1]Master Project Code List'!$B$4:$B$1204,$A912),"")</f>
        <v>W201: Unit A0-09 The Enterprise Centre, University of Reading, Earley Gate, Reading, RG6 6BU</v>
      </c>
      <c r="D912" s="17" t="str">
        <f>IFERROR(INDEX('[1]Master Project Code List'!$A$4:$A$1204,$A912),"")</f>
        <v>B3626400</v>
      </c>
      <c r="E912" s="17" t="str">
        <f>IFERROR(INDEX('[1]Master Project Code List'!$C$4:$C$1204,$A912),"")</f>
        <v>YSTB</v>
      </c>
    </row>
    <row r="913" spans="1:5" hidden="1" outlineLevel="1">
      <c r="A913" s="2">
        <v>914</v>
      </c>
      <c r="B913" s="17" t="str">
        <f>IFERROR(INDEX('[1]Master Project Code List'!$A$4:$A$1204,$A913),"")</f>
        <v>B3626500</v>
      </c>
      <c r="C913" s="17" t="str">
        <f>IFERROR(INDEX('[1]Master Project Code List'!$B$4:$B$1204,$A913),"")</f>
        <v>W201: Unit A1-08 The Enterprise Centre, University of Reading, Earley Gate, Reading, RG6 6BU</v>
      </c>
      <c r="D913" s="17" t="str">
        <f>IFERROR(INDEX('[1]Master Project Code List'!$A$4:$A$1204,$A913),"")</f>
        <v>B3626500</v>
      </c>
      <c r="E913" s="17" t="str">
        <f>IFERROR(INDEX('[1]Master Project Code List'!$C$4:$C$1204,$A913),"")</f>
        <v>YSTB</v>
      </c>
    </row>
    <row r="914" spans="1:5" hidden="1" outlineLevel="1">
      <c r="A914" s="2">
        <v>915</v>
      </c>
      <c r="B914" s="17" t="str">
        <f>IFERROR(INDEX('[1]Master Project Code List'!$A$4:$A$1204,$A914),"")</f>
        <v>B3400858</v>
      </c>
      <c r="C914" s="17" t="str">
        <f>IFERROR(INDEX('[1]Master Project Code List'!$B$4:$B$1204,$A914),"")</f>
        <v>W215: Garage 10, Whiteknights Road, Reading, RG6 6BG</v>
      </c>
      <c r="D914" s="17" t="str">
        <f>IFERROR(INDEX('[1]Master Project Code List'!$A$4:$A$1204,$A914),"")</f>
        <v>B3400858</v>
      </c>
      <c r="E914" s="17" t="str">
        <f>IFERROR(INDEX('[1]Master Project Code List'!$C$4:$C$1204,$A914),"")</f>
        <v>BAFQ</v>
      </c>
    </row>
    <row r="915" spans="1:5" hidden="1" outlineLevel="1">
      <c r="A915" s="2">
        <v>916</v>
      </c>
      <c r="B915" s="17" t="str">
        <f>IFERROR(INDEX('[1]Master Project Code List'!$A$4:$A$1204,$A915),"")</f>
        <v>B3400852</v>
      </c>
      <c r="C915" s="17" t="str">
        <f>IFERROR(INDEX('[1]Master Project Code List'!$B$4:$B$1204,$A915),"")</f>
        <v>W215: Garage 2, Whiteknights Road, Reading, RG6 6BG</v>
      </c>
      <c r="D915" s="17" t="str">
        <f>IFERROR(INDEX('[1]Master Project Code List'!$A$4:$A$1204,$A915),"")</f>
        <v>B3400852</v>
      </c>
      <c r="E915" s="17" t="str">
        <f>IFERROR(INDEX('[1]Master Project Code List'!$C$4:$C$1204,$A915),"")</f>
        <v>BAFQ</v>
      </c>
    </row>
    <row r="916" spans="1:5" hidden="1" outlineLevel="1">
      <c r="A916" s="2">
        <v>917</v>
      </c>
      <c r="B916" s="17" t="str">
        <f>IFERROR(INDEX('[1]Master Project Code List'!$A$4:$A$1204,$A916),"")</f>
        <v>B3400854</v>
      </c>
      <c r="C916" s="17" t="str">
        <f>IFERROR(INDEX('[1]Master Project Code List'!$B$4:$B$1204,$A916),"")</f>
        <v>W215: Garage 4, Whiteknights Road, Reading, RG6 6BG</v>
      </c>
      <c r="D916" s="17" t="str">
        <f>IFERROR(INDEX('[1]Master Project Code List'!$A$4:$A$1204,$A916),"")</f>
        <v>B3400854</v>
      </c>
      <c r="E916" s="17" t="str">
        <f>IFERROR(INDEX('[1]Master Project Code List'!$C$4:$C$1204,$A916),"")</f>
        <v>BAFQ</v>
      </c>
    </row>
    <row r="917" spans="1:5" hidden="1" outlineLevel="1">
      <c r="A917" s="2">
        <v>918</v>
      </c>
      <c r="B917" s="17" t="str">
        <f>IFERROR(INDEX('[1]Master Project Code List'!$A$4:$A$1204,$A917),"")</f>
        <v>B3400853</v>
      </c>
      <c r="C917" s="17" t="str">
        <f>IFERROR(INDEX('[1]Master Project Code List'!$B$4:$B$1204,$A917),"")</f>
        <v>W215: Garage 5, Whiteknights Road, Reading, RG6 6BG</v>
      </c>
      <c r="D917" s="17" t="str">
        <f>IFERROR(INDEX('[1]Master Project Code List'!$A$4:$A$1204,$A917),"")</f>
        <v>B3400853</v>
      </c>
      <c r="E917" s="17" t="str">
        <f>IFERROR(INDEX('[1]Master Project Code List'!$C$4:$C$1204,$A917),"")</f>
        <v>BAFQ</v>
      </c>
    </row>
    <row r="918" spans="1:5" hidden="1" outlineLevel="1">
      <c r="A918" s="2">
        <v>919</v>
      </c>
      <c r="B918" s="17" t="str">
        <f>IFERROR(INDEX('[1]Master Project Code List'!$A$4:$A$1204,$A918),"")</f>
        <v>B3400859</v>
      </c>
      <c r="C918" s="17" t="str">
        <f>IFERROR(INDEX('[1]Master Project Code List'!$B$4:$B$1204,$A918),"")</f>
        <v>W215: Garage 6, Whiteknights Road, Reading, RG6 6BG</v>
      </c>
      <c r="D918" s="17" t="str">
        <f>IFERROR(INDEX('[1]Master Project Code List'!$A$4:$A$1204,$A918),"")</f>
        <v>B3400859</v>
      </c>
      <c r="E918" s="17" t="str">
        <f>IFERROR(INDEX('[1]Master Project Code List'!$C$4:$C$1204,$A918),"")</f>
        <v>BAFQ</v>
      </c>
    </row>
    <row r="919" spans="1:5" hidden="1" outlineLevel="1">
      <c r="A919" s="2">
        <v>920</v>
      </c>
      <c r="B919" s="17" t="str">
        <f>IFERROR(INDEX('[1]Master Project Code List'!$A$4:$A$1204,$A919),"")</f>
        <v>B3400856</v>
      </c>
      <c r="C919" s="17" t="str">
        <f>IFERROR(INDEX('[1]Master Project Code List'!$B$4:$B$1204,$A919),"")</f>
        <v>W215: Garage 7 &amp; 8, Whiteknights Road, Reading, RG6 6BG</v>
      </c>
      <c r="D919" s="17" t="str">
        <f>IFERROR(INDEX('[1]Master Project Code List'!$A$4:$A$1204,$A919),"")</f>
        <v>B3400856</v>
      </c>
      <c r="E919" s="17" t="str">
        <f>IFERROR(INDEX('[1]Master Project Code List'!$C$4:$C$1204,$A919),"")</f>
        <v>BAFQ</v>
      </c>
    </row>
    <row r="920" spans="1:5" hidden="1" outlineLevel="1">
      <c r="A920" s="2">
        <v>921</v>
      </c>
      <c r="B920" s="17" t="str">
        <f>IFERROR(INDEX('[1]Master Project Code List'!$A$4:$A$1204,$A920),"")</f>
        <v>B3400857</v>
      </c>
      <c r="C920" s="17" t="str">
        <f>IFERROR(INDEX('[1]Master Project Code List'!$B$4:$B$1204,$A920),"")</f>
        <v>W215: Garage 9, Whiteknights Road, Reading, RG6 6BG</v>
      </c>
      <c r="D920" s="17" t="str">
        <f>IFERROR(INDEX('[1]Master Project Code List'!$A$4:$A$1204,$A920),"")</f>
        <v>B3400857</v>
      </c>
      <c r="E920" s="17" t="str">
        <f>IFERROR(INDEX('[1]Master Project Code List'!$C$4:$C$1204,$A920),"")</f>
        <v>BAFQ</v>
      </c>
    </row>
    <row r="921" spans="1:5" hidden="1" outlineLevel="1">
      <c r="A921" s="2">
        <v>922</v>
      </c>
      <c r="B921" s="17" t="str">
        <f>IFERROR(INDEX('[1]Master Project Code List'!$A$4:$A$1204,$A921),"")</f>
        <v>B3400855</v>
      </c>
      <c r="C921" s="17" t="str">
        <f>IFERROR(INDEX('[1]Master Project Code List'!$B$4:$B$1204,$A921),"")</f>
        <v>W215: Garage 1, Whiteknights Road, Reading, RG6 6BG</v>
      </c>
      <c r="D921" s="17" t="str">
        <f>IFERROR(INDEX('[1]Master Project Code List'!$A$4:$A$1204,$A921),"")</f>
        <v>B3400855</v>
      </c>
      <c r="E921" s="17" t="str">
        <f>IFERROR(INDEX('[1]Master Project Code List'!$C$4:$C$1204,$A921),"")</f>
        <v>BAFQ</v>
      </c>
    </row>
    <row r="922" spans="1:5" hidden="1" outlineLevel="1">
      <c r="A922" s="2">
        <v>923</v>
      </c>
      <c r="B922" s="17" t="str">
        <f>IFERROR(INDEX('[1]Master Project Code List'!$A$4:$A$1204,$A922),"")</f>
        <v>UPP43</v>
      </c>
      <c r="C922" s="17" t="str">
        <f>IFERROR(INDEX('[1]Master Project Code List'!$B$4:$B$1204,$A922),"")</f>
        <v>W216:UOR to UPP (1) Long Lease- Bridges Hall West, University of Reading, Whiteknights Road, Reading (RG6 6BG).</v>
      </c>
      <c r="D922" s="17" t="str">
        <f>IFERROR(INDEX('[1]Master Project Code List'!$A$4:$A$1204,$A922),"")</f>
        <v>UPP43</v>
      </c>
      <c r="E922" s="17" t="str">
        <f>IFERROR(INDEX('[1]Master Project Code List'!$C$4:$C$1204,$A922),"")</f>
        <v>NJAA</v>
      </c>
    </row>
    <row r="923" spans="1:5" hidden="1" outlineLevel="1">
      <c r="A923" s="2">
        <v>924</v>
      </c>
      <c r="B923" s="17" t="str">
        <f>IFERROR(INDEX('[1]Master Project Code List'!$A$4:$A$1204,$A923),"")</f>
        <v>UPP44</v>
      </c>
      <c r="C923" s="17" t="str">
        <f>IFERROR(INDEX('[1]Master Project Code List'!$B$4:$B$1204,$A923),"")</f>
        <v>W216:UPP (1) to UOR Underlease- Bridges Hall West, University of Reading, Whiteknights Road, Reading (RG6 6BG).</v>
      </c>
      <c r="D923" s="17" t="str">
        <f>IFERROR(INDEX('[1]Master Project Code List'!$A$4:$A$1204,$A923),"")</f>
        <v>UPP44</v>
      </c>
      <c r="E923" s="17" t="str">
        <f>IFERROR(INDEX('[1]Master Project Code List'!$C$4:$C$1204,$A923),"")</f>
        <v>NJAA</v>
      </c>
    </row>
    <row r="924" spans="1:5" hidden="1" outlineLevel="1">
      <c r="A924" s="2">
        <v>925</v>
      </c>
      <c r="B924" s="17" t="str">
        <f>IFERROR(INDEX('[1]Master Project Code List'!$A$4:$A$1204,$A924),"")</f>
        <v>UPP45</v>
      </c>
      <c r="C924" s="17" t="str">
        <f>IFERROR(INDEX('[1]Master Project Code List'!$B$4:$B$1204,$A924),"")</f>
        <v>W217:UOR to UPP (1) Long Lease- Bridges Hall East, University Of Reading, Whiteknights Road, Reading (RG6 6BG).</v>
      </c>
      <c r="D924" s="17" t="str">
        <f>IFERROR(INDEX('[1]Master Project Code List'!$A$4:$A$1204,$A924),"")</f>
        <v>UPP45</v>
      </c>
      <c r="E924" s="17" t="str">
        <f>IFERROR(INDEX('[1]Master Project Code List'!$C$4:$C$1204,$A924),"")</f>
        <v>NJAA</v>
      </c>
    </row>
    <row r="925" spans="1:5" hidden="1" outlineLevel="1">
      <c r="A925" s="2">
        <v>926</v>
      </c>
      <c r="B925" s="17" t="str">
        <f>IFERROR(INDEX('[1]Master Project Code List'!$A$4:$A$1204,$A925),"")</f>
        <v>UPP46</v>
      </c>
      <c r="C925" s="17" t="str">
        <f>IFERROR(INDEX('[1]Master Project Code List'!$B$4:$B$1204,$A925),"")</f>
        <v>W217:UPP (1) to UOR Underlease- Bridges Hall East, University Of Reading, Whiteknights Road, Reading (RG6 6BG).</v>
      </c>
      <c r="D925" s="17" t="str">
        <f>IFERROR(INDEX('[1]Master Project Code List'!$A$4:$A$1204,$A925),"")</f>
        <v>UPP46</v>
      </c>
      <c r="E925" s="17" t="str">
        <f>IFERROR(INDEX('[1]Master Project Code List'!$C$4:$C$1204,$A925),"")</f>
        <v>NJAA</v>
      </c>
    </row>
    <row r="926" spans="1:5" hidden="1" outlineLevel="1">
      <c r="A926" s="2">
        <v>927</v>
      </c>
      <c r="B926" s="17" t="str">
        <f>IFERROR(INDEX('[1]Master Project Code List'!$A$4:$A$1204,$A926),"")</f>
        <v>B3400415</v>
      </c>
      <c r="C926" s="17" t="str">
        <f>IFERROR(INDEX('[1]Master Project Code List'!$B$4:$B$1204,$A926),"")</f>
        <v>W245: The Squash Court, Wessex Hall, Whiteknights Road, Reading, RG6 6BQ</v>
      </c>
      <c r="D926" s="17" t="str">
        <f>IFERROR(INDEX('[1]Master Project Code List'!$A$4:$A$1204,$A926),"")</f>
        <v>B3400415</v>
      </c>
      <c r="E926" s="17" t="str">
        <f>IFERROR(INDEX('[1]Master Project Code List'!$C$4:$C$1204,$A926),"")</f>
        <v>XRET</v>
      </c>
    </row>
    <row r="927" spans="1:5" hidden="1" outlineLevel="1">
      <c r="A927" s="2">
        <v>928</v>
      </c>
      <c r="B927" s="17" t="str">
        <f>IFERROR(INDEX('[1]Master Project Code List'!$A$4:$A$1204,$A927),"")</f>
        <v>B3400416</v>
      </c>
      <c r="C927" s="17" t="str">
        <f>IFERROR(INDEX('[1]Master Project Code List'!$B$4:$B$1204,$A927),"")</f>
        <v>W246: Walled Garden, Bridges Hall, Whiteknights Road, Reading, RG6 6BG</v>
      </c>
      <c r="D927" s="17" t="str">
        <f>IFERROR(INDEX('[1]Master Project Code List'!$A$4:$A$1204,$A927),"")</f>
        <v>B3400416</v>
      </c>
      <c r="E927" s="17" t="str">
        <f>IFERROR(INDEX('[1]Master Project Code List'!$C$4:$C$1204,$A927),"")</f>
        <v>XRET</v>
      </c>
    </row>
    <row r="928" spans="1:5" hidden="1" outlineLevel="1">
      <c r="A928" s="2">
        <v>929</v>
      </c>
      <c r="B928" s="17" t="str">
        <f>IFERROR(INDEX('[1]Master Project Code List'!$A$4:$A$1204,$A928),"")</f>
        <v>B2510654</v>
      </c>
      <c r="C928" s="17" t="str">
        <f>IFERROR(INDEX('[1]Master Project Code List'!$B$4:$B$1204,$A928),"")</f>
        <v>W252: Outbuilding - at the rear of Citadel, Whiteknights, Reading, RG6 6BG</v>
      </c>
      <c r="D928" s="17" t="str">
        <f>IFERROR(INDEX('[1]Master Project Code List'!$A$4:$A$1204,$A928),"")</f>
        <v>B2510654</v>
      </c>
      <c r="E928" s="17" t="str">
        <f>IFERROR(INDEX('[1]Master Project Code List'!$C$4:$C$1204,$A928),"")</f>
        <v>BAFQ</v>
      </c>
    </row>
    <row r="929" spans="1:5" hidden="1" outlineLevel="1">
      <c r="A929" s="2">
        <v>930</v>
      </c>
      <c r="B929" s="17" t="str">
        <f>IFERROR(INDEX('[1]Master Project Code List'!$A$4:$A$1204,$A929),"")</f>
        <v>B3400915</v>
      </c>
      <c r="C929" s="17" t="str">
        <f>IFERROR(INDEX('[1]Master Project Code List'!$B$4:$B$1204,$A929),"")</f>
        <v>W260: Garages 1 &amp; 2, Bridges Hall Garages, Whiteknights Road, Earley, Reading, RG6 6BQ</v>
      </c>
      <c r="D929" s="17" t="str">
        <f>IFERROR(INDEX('[1]Master Project Code List'!$A$4:$A$1204,$A929),"")</f>
        <v>B3400915</v>
      </c>
      <c r="E929" s="17" t="str">
        <f>IFERROR(INDEX('[1]Master Project Code List'!$C$4:$C$1204,$A929),"")</f>
        <v>BAFQ</v>
      </c>
    </row>
    <row r="930" spans="1:5" hidden="1" outlineLevel="1">
      <c r="A930" s="2">
        <v>931</v>
      </c>
      <c r="B930" s="17" t="str">
        <f>IFERROR(INDEX('[1]Master Project Code List'!$A$4:$A$1204,$A930),"")</f>
        <v>GG</v>
      </c>
      <c r="C930" s="17" t="str">
        <f>IFERROR(INDEX('[1]Master Project Code List'!$B$4:$B$1204,$A930),"")</f>
        <v>W281, Gas Governer Site, Wilderness Road, Earley, Reading, RG6 5RQ</v>
      </c>
      <c r="D930" s="17" t="str">
        <f>IFERROR(INDEX('[1]Master Project Code List'!$A$4:$A$1204,$A930),"")</f>
        <v>GG</v>
      </c>
      <c r="E930" s="17" t="str">
        <f>IFERROR(INDEX('[1]Master Project Code List'!$C$4:$C$1204,$A930),"")</f>
        <v>TBC</v>
      </c>
    </row>
    <row r="931" spans="1:5" hidden="1" outlineLevel="1">
      <c r="A931" s="2">
        <v>932</v>
      </c>
      <c r="B931" s="17" t="str">
        <f>IFERROR(INDEX('[1]Master Project Code List'!$A$4:$A$1204,$A931),"")</f>
        <v>B2528112</v>
      </c>
      <c r="C931" s="17" t="str">
        <f>IFERROR(INDEX('[1]Master Project Code List'!$B$4:$B$1204,$A931),"")</f>
        <v>W284: 1 Broadoak Place</v>
      </c>
      <c r="D931" s="17" t="str">
        <f>IFERROR(INDEX('[1]Master Project Code List'!$A$4:$A$1204,$A931),"")</f>
        <v>B2528112</v>
      </c>
      <c r="E931" s="17" t="str">
        <f>IFERROR(INDEX('[1]Master Project Code List'!$C$4:$C$1204,$A931),"")</f>
        <v>BAFQ</v>
      </c>
    </row>
    <row r="932" spans="1:5" hidden="1" outlineLevel="1">
      <c r="A932" s="2">
        <v>933</v>
      </c>
      <c r="B932" s="17" t="str">
        <f>IFERROR(INDEX('[1]Master Project Code List'!$A$4:$A$1204,$A932),"")</f>
        <v>B2528113</v>
      </c>
      <c r="C932" s="17" t="str">
        <f>IFERROR(INDEX('[1]Master Project Code List'!$B$4:$B$1204,$A932),"")</f>
        <v xml:space="preserve">W285: 2 Broadoak Place </v>
      </c>
      <c r="D932" s="17" t="str">
        <f>IFERROR(INDEX('[1]Master Project Code List'!$A$4:$A$1204,$A932),"")</f>
        <v>B2528113</v>
      </c>
      <c r="E932" s="17" t="str">
        <f>IFERROR(INDEX('[1]Master Project Code List'!$C$4:$C$1204,$A932),"")</f>
        <v>BAFQ</v>
      </c>
    </row>
    <row r="933" spans="1:5" hidden="1" outlineLevel="1">
      <c r="B933" s="17"/>
      <c r="C933" s="17"/>
      <c r="D933" s="17"/>
      <c r="E933" s="17"/>
    </row>
    <row r="934" spans="1:5" hidden="1" outlineLevel="1"/>
    <row r="935" spans="1:5" collapsed="1">
      <c r="B935" s="40"/>
      <c r="C935" s="40"/>
    </row>
    <row r="936" spans="1:5" ht="23.25">
      <c r="B936" s="40"/>
      <c r="C936" s="41" t="s">
        <v>100</v>
      </c>
    </row>
    <row r="937" spans="1:5" ht="15">
      <c r="B937" s="40"/>
      <c r="C937" s="42" t="s">
        <v>172</v>
      </c>
    </row>
    <row r="938" spans="1:5" ht="15">
      <c r="B938" s="40"/>
      <c r="C938" s="42" t="s">
        <v>101</v>
      </c>
    </row>
    <row r="939" spans="1:5">
      <c r="B939" s="40"/>
      <c r="C939" s="43"/>
    </row>
    <row r="940" spans="1:5">
      <c r="B940" s="44" t="s">
        <v>92</v>
      </c>
      <c r="C940" s="45" t="str">
        <f>VLOOKUP(C947,F2:V9,16,FALSE)</f>
        <v>Chris Reeve, Director of Property Services</v>
      </c>
    </row>
    <row r="941" spans="1:5">
      <c r="B941" s="44" t="s">
        <v>93</v>
      </c>
      <c r="C941" s="46" t="s">
        <v>167</v>
      </c>
      <c r="D941" s="13" t="s">
        <v>1</v>
      </c>
    </row>
    <row r="942" spans="1:5">
      <c r="B942" s="44" t="s">
        <v>95</v>
      </c>
      <c r="C942" s="47">
        <f ca="1">TODAY()</f>
        <v>43809</v>
      </c>
    </row>
    <row r="943" spans="1:5">
      <c r="B943" s="40"/>
      <c r="C943" s="48"/>
    </row>
    <row r="944" spans="1:5" ht="24.6" customHeight="1">
      <c r="B944" s="85" t="str">
        <f>VLOOKUP(C947,F2:S8,14,FALSE)</f>
        <v>It has been agreed that the property will be let on the following terms:</v>
      </c>
      <c r="C944" s="85"/>
    </row>
    <row r="945" spans="2:9" ht="32.1" customHeight="1">
      <c r="B945" s="49" t="str">
        <f>VLOOKUP(C947,F2:Y9,19,FALSE)</f>
        <v>Date of Agreement</v>
      </c>
      <c r="C945" s="50">
        <v>43533</v>
      </c>
    </row>
    <row r="946" spans="2:9" ht="31.5" customHeight="1">
      <c r="B946" s="49" t="s">
        <v>136</v>
      </c>
      <c r="C946" s="46" t="s">
        <v>18</v>
      </c>
      <c r="D946" s="13" t="s">
        <v>1</v>
      </c>
    </row>
    <row r="947" spans="2:9" ht="31.5" customHeight="1">
      <c r="B947" s="49" t="s">
        <v>135</v>
      </c>
      <c r="C947" s="46" t="s">
        <v>75</v>
      </c>
      <c r="D947" s="13" t="s">
        <v>1</v>
      </c>
    </row>
    <row r="948" spans="2:9" ht="24.75" customHeight="1">
      <c r="B948" s="49" t="s">
        <v>99</v>
      </c>
      <c r="C948" s="46" t="s">
        <v>189</v>
      </c>
      <c r="D948" s="13" t="s">
        <v>1</v>
      </c>
    </row>
    <row r="949" spans="2:9" ht="27.6" customHeight="1">
      <c r="B949" s="49" t="s">
        <v>126</v>
      </c>
      <c r="C949" s="46" t="str">
        <f>IFERROR(VLOOKUP($C$950,'[2]UOR Leased Out '!$C$855:$E$1084,3,FALSE),"")</f>
        <v>N011:UOR to UPP (1) Long Lease North Block, Sherfield Hall Sherfield Close, Reading (RG2 7EY).</v>
      </c>
      <c r="D949" s="13"/>
      <c r="E949" s="14"/>
    </row>
    <row r="950" spans="2:9" ht="25.5" customHeight="1">
      <c r="B950" s="49" t="s">
        <v>0</v>
      </c>
      <c r="C950" s="46" t="str">
        <f>VLOOKUP(C948,C2:D932,2,FALSE)</f>
        <v>UPP19</v>
      </c>
      <c r="E950" s="14"/>
    </row>
    <row r="951" spans="2:9" ht="27.75" customHeight="1">
      <c r="B951" s="49" t="s">
        <v>16</v>
      </c>
      <c r="C951" s="46" t="str">
        <f>VLOOKUP(C948,C2:E932,3,FALSE)</f>
        <v>NJAA</v>
      </c>
      <c r="E951" s="23" t="s">
        <v>150</v>
      </c>
    </row>
    <row r="952" spans="2:9" ht="33.75" customHeight="1">
      <c r="B952" s="49" t="s">
        <v>104</v>
      </c>
      <c r="C952" s="46"/>
      <c r="D952" s="13" t="s">
        <v>1</v>
      </c>
      <c r="E952" s="22" t="s">
        <v>104</v>
      </c>
      <c r="F952" s="21">
        <f>VLOOKUP($C$950,'[2]UOR Leased Out '!$C$854:$I$1107,7,FALSE)</f>
        <v>0</v>
      </c>
      <c r="G952" s="20"/>
      <c r="H952" s="20"/>
      <c r="I952" s="20"/>
    </row>
    <row r="953" spans="2:9" ht="35.25" customHeight="1">
      <c r="B953" s="49" t="s">
        <v>105</v>
      </c>
      <c r="C953" s="51"/>
      <c r="D953" s="13" t="s">
        <v>1</v>
      </c>
      <c r="E953" s="22" t="s">
        <v>149</v>
      </c>
      <c r="F953" s="21">
        <f>VLOOKUP($C$950,'[2]UOR Leased Out '!$C$854:$J$1107,8,FALSE)</f>
        <v>0</v>
      </c>
      <c r="G953" s="20"/>
      <c r="H953" s="20"/>
      <c r="I953" s="20"/>
    </row>
    <row r="954" spans="2:9" ht="44.25" customHeight="1">
      <c r="B954" s="49" t="s">
        <v>106</v>
      </c>
      <c r="C954" s="52" t="s">
        <v>175</v>
      </c>
      <c r="D954" s="13" t="s">
        <v>1</v>
      </c>
      <c r="E954" s="22"/>
      <c r="F954" s="20"/>
      <c r="G954" s="20"/>
      <c r="H954" s="20"/>
      <c r="I954" s="20"/>
    </row>
    <row r="955" spans="2:9" ht="24" customHeight="1">
      <c r="B955" s="49" t="s">
        <v>5</v>
      </c>
      <c r="C955" s="46" t="s">
        <v>28</v>
      </c>
      <c r="D955" s="13" t="s">
        <v>1</v>
      </c>
      <c r="E955" s="22" t="s">
        <v>148</v>
      </c>
      <c r="F955" s="20" t="str">
        <f>G955&amp;",    "&amp;H955</f>
        <v>0,    University of Reading  Whiteknights House, PO Box 217, Reading, RG6 6AH</v>
      </c>
      <c r="G955" s="21">
        <f>VLOOKUP($C$950,'[2]UOR Leased Out '!$C$855:$BF$1084,8,FALSE)</f>
        <v>0</v>
      </c>
      <c r="H955" s="21" t="str">
        <f>VLOOKUP($C$950,'[2]UOR Leased Out '!$C$855:$BF$1084,9,FALSE)</f>
        <v>University of Reading  Whiteknights House, PO Box 217, Reading, RG6 6AH</v>
      </c>
      <c r="I955" s="20"/>
    </row>
    <row r="956" spans="2:9" ht="28.5" customHeight="1">
      <c r="B956" s="49" t="s">
        <v>171</v>
      </c>
      <c r="C956" s="53" t="s">
        <v>174</v>
      </c>
      <c r="D956" s="13" t="s">
        <v>1</v>
      </c>
      <c r="E956" s="22"/>
      <c r="F956" s="20"/>
      <c r="G956" s="21"/>
      <c r="H956" s="20"/>
      <c r="I956" s="20"/>
    </row>
    <row r="957" spans="2:9" ht="30.75" customHeight="1">
      <c r="B957" s="49" t="s">
        <v>182</v>
      </c>
      <c r="C957" s="53" t="s">
        <v>173</v>
      </c>
      <c r="D957" s="13" t="s">
        <v>1</v>
      </c>
      <c r="E957" s="22" t="s">
        <v>147</v>
      </c>
      <c r="F957" s="86" t="str">
        <f>CONCATENATE(TEXT(G957,"DD/MM/YYYY"), TEXT(H957,"   to   DD/MM/YYYY"))</f>
        <v>David.Tanner@upp-ltd.comLease (54 Protected)</v>
      </c>
      <c r="G957" s="24" t="str">
        <f>VLOOKUP($C$950,'[2]UOR Leased Out '!$C$855:$BF$1084,12,FALSE)</f>
        <v>David.Tanner@upp-ltd.com</v>
      </c>
      <c r="H957" s="24" t="str">
        <f>VLOOKUP($C$950,'[2]UOR Leased Out '!$C$855:$BF$1084,14,FALSE)</f>
        <v>Lease (54 Protected)</v>
      </c>
      <c r="I957" s="20"/>
    </row>
    <row r="958" spans="2:9" ht="30.75" customHeight="1">
      <c r="B958" s="49" t="s">
        <v>183</v>
      </c>
      <c r="C958" s="53"/>
      <c r="D958" s="13"/>
      <c r="E958" s="22"/>
      <c r="F958" s="86"/>
      <c r="G958" s="24"/>
      <c r="H958" s="24"/>
      <c r="I958" s="20"/>
    </row>
    <row r="959" spans="2:9" ht="56.45" customHeight="1">
      <c r="B959" s="49" t="s">
        <v>184</v>
      </c>
      <c r="C959" s="54">
        <v>14450</v>
      </c>
      <c r="D959" s="13"/>
      <c r="E959" s="22"/>
      <c r="F959" s="86"/>
      <c r="H959" s="17"/>
      <c r="I959" s="20"/>
    </row>
    <row r="960" spans="2:9" ht="36" customHeight="1">
      <c r="B960" s="49" t="s">
        <v>163</v>
      </c>
      <c r="C960" s="54" t="s">
        <v>2</v>
      </c>
      <c r="D960" s="13"/>
      <c r="E960" s="22"/>
      <c r="F960" s="26"/>
      <c r="H960" s="17"/>
      <c r="I960" s="20"/>
    </row>
    <row r="961" spans="2:9" ht="36" customHeight="1">
      <c r="B961" s="49" t="s">
        <v>127</v>
      </c>
      <c r="C961" s="55" t="s">
        <v>128</v>
      </c>
      <c r="D961" s="13" t="s">
        <v>1</v>
      </c>
      <c r="E961" s="22" t="s">
        <v>6</v>
      </c>
      <c r="F961" s="24" t="str">
        <f>VLOOKUP($C$950,'[2]UOR Leased Out '!$C$855:$BF$1084,27,FALSE)</f>
        <v>N/A</v>
      </c>
      <c r="G961" s="20"/>
      <c r="H961" s="20"/>
      <c r="I961" s="20"/>
    </row>
    <row r="962" spans="2:9" ht="36" customHeight="1">
      <c r="B962" s="49" t="s">
        <v>125</v>
      </c>
      <c r="C962" s="56" t="s">
        <v>142</v>
      </c>
      <c r="D962" s="13" t="s">
        <v>1</v>
      </c>
    </row>
    <row r="963" spans="2:9" ht="36" customHeight="1">
      <c r="B963" s="49" t="s">
        <v>181</v>
      </c>
      <c r="C963" s="53"/>
      <c r="D963" s="13"/>
    </row>
    <row r="964" spans="2:9" ht="27" customHeight="1">
      <c r="B964" s="49" t="str">
        <f>VLOOKUP(C947,F2:Z8,15,FALSE)</f>
        <v>Rent Commenment</v>
      </c>
      <c r="C964" s="53">
        <v>43533</v>
      </c>
      <c r="D964" s="13"/>
      <c r="E964" s="22" t="s">
        <v>151</v>
      </c>
      <c r="F964" s="25">
        <f>VLOOKUP($C$950,'[2]UOR Leased Out '!$C$855:$BF$1084,28,FALSE)</f>
        <v>0</v>
      </c>
    </row>
    <row r="965" spans="2:9" ht="27.75" customHeight="1">
      <c r="B965" s="49" t="s">
        <v>7</v>
      </c>
      <c r="C965" s="46" t="s">
        <v>31</v>
      </c>
      <c r="D965" s="13" t="s">
        <v>1</v>
      </c>
      <c r="F965" s="24"/>
    </row>
    <row r="966" spans="2:9" ht="24.75" customHeight="1">
      <c r="B966" s="49" t="s">
        <v>60</v>
      </c>
      <c r="C966" s="46" t="s">
        <v>62</v>
      </c>
      <c r="D966" s="13" t="s">
        <v>1</v>
      </c>
      <c r="E966" s="22" t="s">
        <v>159</v>
      </c>
      <c r="F966" s="24" t="str">
        <f>VLOOKUP($C$950,'[2]UOR Leased Out '!$C$855:$BF$1084,13,FALSE)</f>
        <v>UPP (Reading 1) Limited (co 07637481),  40 Gracechurch Street, London, EC3V OBT</v>
      </c>
    </row>
    <row r="967" spans="2:9" s="15" customFormat="1" ht="33" customHeight="1">
      <c r="B967" s="49" t="s">
        <v>116</v>
      </c>
      <c r="C967" s="46" t="s">
        <v>2</v>
      </c>
      <c r="D967" s="13" t="s">
        <v>1</v>
      </c>
      <c r="E967" s="28" t="s">
        <v>164</v>
      </c>
      <c r="F967" s="27">
        <f>VLOOKUP($C$950,'[2]UOR Leased Out '!$C$855:$BF$1084,36,FALSE)</f>
        <v>0</v>
      </c>
    </row>
    <row r="968" spans="2:9" s="15" customFormat="1" ht="27.75" customHeight="1">
      <c r="B968" s="49" t="s">
        <v>107</v>
      </c>
      <c r="C968" s="46" t="s">
        <v>113</v>
      </c>
      <c r="D968" s="13" t="s">
        <v>1</v>
      </c>
    </row>
    <row r="969" spans="2:9" s="15" customFormat="1" ht="27.75" customHeight="1">
      <c r="B969" s="49" t="s">
        <v>186</v>
      </c>
      <c r="C969" s="46"/>
      <c r="D969" s="13"/>
    </row>
    <row r="970" spans="2:9" s="15" customFormat="1" ht="27.75" customHeight="1">
      <c r="B970" s="49" t="s">
        <v>185</v>
      </c>
      <c r="C970" s="46"/>
      <c r="D970" s="13"/>
    </row>
    <row r="971" spans="2:9" s="15" customFormat="1" ht="26.25" customHeight="1">
      <c r="B971" s="49" t="s">
        <v>8</v>
      </c>
      <c r="C971" s="46" t="s">
        <v>66</v>
      </c>
      <c r="D971" s="13" t="s">
        <v>1</v>
      </c>
    </row>
    <row r="972" spans="2:9" s="15" customFormat="1" ht="24" customHeight="1">
      <c r="B972" s="49" t="s">
        <v>10</v>
      </c>
      <c r="C972" s="46" t="s">
        <v>66</v>
      </c>
      <c r="D972" s="13" t="s">
        <v>1</v>
      </c>
    </row>
    <row r="973" spans="2:9" s="15" customFormat="1" ht="24" customHeight="1">
      <c r="B973" s="49" t="s">
        <v>11</v>
      </c>
      <c r="C973" s="46" t="s">
        <v>67</v>
      </c>
      <c r="D973" s="13" t="s">
        <v>1</v>
      </c>
    </row>
    <row r="974" spans="2:9" s="15" customFormat="1" ht="24.75" customHeight="1">
      <c r="B974" s="49" t="s">
        <v>12</v>
      </c>
      <c r="C974" s="46" t="s">
        <v>67</v>
      </c>
      <c r="D974" s="13" t="s">
        <v>1</v>
      </c>
    </row>
    <row r="975" spans="2:9" s="15" customFormat="1" ht="26.25" customHeight="1">
      <c r="B975" s="49" t="s">
        <v>13</v>
      </c>
      <c r="C975" s="46" t="s">
        <v>2</v>
      </c>
      <c r="D975" s="13" t="s">
        <v>1</v>
      </c>
    </row>
    <row r="976" spans="2:9" s="15" customFormat="1" ht="25.5" customHeight="1">
      <c r="B976" s="49" t="s">
        <v>14</v>
      </c>
      <c r="C976" s="46" t="s">
        <v>4</v>
      </c>
      <c r="D976" s="13" t="s">
        <v>1</v>
      </c>
    </row>
    <row r="977" spans="2:4" s="15" customFormat="1" ht="30" customHeight="1">
      <c r="B977" s="49" t="s">
        <v>9</v>
      </c>
      <c r="C977" s="46"/>
      <c r="D977" s="13" t="s">
        <v>1</v>
      </c>
    </row>
    <row r="978" spans="2:4" s="15" customFormat="1" ht="27" customHeight="1">
      <c r="B978" s="49" t="s">
        <v>15</v>
      </c>
      <c r="C978" s="46" t="s">
        <v>71</v>
      </c>
      <c r="D978" s="13" t="s">
        <v>1</v>
      </c>
    </row>
    <row r="979" spans="2:4" ht="26.1" customHeight="1">
      <c r="B979" s="49" t="s">
        <v>168</v>
      </c>
      <c r="C979" s="46" t="s">
        <v>170</v>
      </c>
      <c r="D979" s="13" t="s">
        <v>1</v>
      </c>
    </row>
    <row r="980" spans="2:4" ht="61.35" customHeight="1">
      <c r="B980" s="49" t="s">
        <v>187</v>
      </c>
      <c r="C980" s="46"/>
      <c r="D980" s="13"/>
    </row>
    <row r="981" spans="2:4" ht="59.45" customHeight="1">
      <c r="B981" s="49" t="s">
        <v>169</v>
      </c>
      <c r="C981" s="46"/>
    </row>
  </sheetData>
  <sheetProtection insertColumns="0"/>
  <protectedRanges>
    <protectedRange sqref="C954" name="Range6"/>
    <protectedRange sqref="C952:C953 C955:C981" name="Range4"/>
    <protectedRange sqref="C945:C948" name="Range3"/>
    <protectedRange sqref="C941" name="Range2"/>
    <protectedRange password="CFA5" sqref="C950:C951 C948" name="Range1"/>
    <protectedRange sqref="C942" name="Range5"/>
  </protectedRanges>
  <mergeCells count="2">
    <mergeCell ref="B944:C944"/>
    <mergeCell ref="F957:F959"/>
  </mergeCells>
  <conditionalFormatting sqref="A967:D978 B979:C981 D979:D980">
    <cfRule type="expression" dxfId="4" priority="4">
      <formula>$C$947="Rent Review Notice"</formula>
    </cfRule>
    <cfRule type="expression" dxfId="3" priority="5">
      <formula>$C$947="Break Notice"</formula>
    </cfRule>
  </conditionalFormatting>
  <conditionalFormatting sqref="B952:D978 B979:C981 D979:D980">
    <cfRule type="expression" dxfId="2" priority="3">
      <formula>$C$947="Property Disposal "</formula>
    </cfRule>
  </conditionalFormatting>
  <conditionalFormatting sqref="B962:C981">
    <cfRule type="expression" dxfId="1" priority="2">
      <formula>$C$947="Lease Expiry"</formula>
    </cfRule>
  </conditionalFormatting>
  <conditionalFormatting sqref="B954:D978 B979:C981 D979:D980">
    <cfRule type="expression" dxfId="0" priority="1">
      <formula>$C$947="Property Refurbishment "</formula>
    </cfRule>
  </conditionalFormatting>
  <dataValidations count="24">
    <dataValidation type="list" allowBlank="1" showInputMessage="1" sqref="C948" xr:uid="{00000000-0002-0000-0000-000000000000}">
      <formula1>$C$2:$C$931</formula1>
    </dataValidation>
    <dataValidation type="list" allowBlank="1" showInputMessage="1" showErrorMessage="1" sqref="C946" xr:uid="{00000000-0002-0000-0000-000001000000}">
      <formula1>$O$2:$O$3</formula1>
    </dataValidation>
    <dataValidation type="list" allowBlank="1" showInputMessage="1" showErrorMessage="1" sqref="C966" xr:uid="{00000000-0002-0000-0000-000002000000}">
      <formula1>$L$3:$L$29</formula1>
    </dataValidation>
    <dataValidation type="list" allowBlank="1" showInputMessage="1" sqref="C955" xr:uid="{00000000-0002-0000-0000-000003000000}">
      <formula1>$N$1:$N$22</formula1>
    </dataValidation>
    <dataValidation type="date" allowBlank="1" showInputMessage="1" showErrorMessage="1" sqref="C945" xr:uid="{00000000-0002-0000-0000-000004000000}">
      <formula1>1</formula1>
      <formula2>401769</formula2>
    </dataValidation>
    <dataValidation type="list" allowBlank="1" showInputMessage="1" showErrorMessage="1" sqref="C965" xr:uid="{00000000-0002-0000-0000-000005000000}">
      <formula1>$M$2:$M$43</formula1>
    </dataValidation>
    <dataValidation type="list" allowBlank="1" showInputMessage="1" showErrorMessage="1" sqref="C971" xr:uid="{00000000-0002-0000-0000-000006000000}">
      <formula1>$K$2:$K$8</formula1>
    </dataValidation>
    <dataValidation type="list" allowBlank="1" showInputMessage="1" showErrorMessage="1" sqref="C972:C975" xr:uid="{00000000-0002-0000-0000-000007000000}">
      <formula1>$J$2:$J$8</formula1>
    </dataValidation>
    <dataValidation type="list" allowBlank="1" showInputMessage="1" showErrorMessage="1" sqref="C976" xr:uid="{00000000-0002-0000-0000-000008000000}">
      <formula1>$I$2:$I$5</formula1>
    </dataValidation>
    <dataValidation type="list" allowBlank="1" showInputMessage="1" showErrorMessage="1" sqref="C977" xr:uid="{00000000-0002-0000-0000-000009000000}">
      <formula1>$H$2:$H$25</formula1>
    </dataValidation>
    <dataValidation type="list" allowBlank="1" showInputMessage="1" showErrorMessage="1" sqref="C978" xr:uid="{00000000-0002-0000-0000-00000A000000}">
      <formula1>$G$2:$G$5</formula1>
    </dataValidation>
    <dataValidation type="list" allowBlank="1" showInputMessage="1" showErrorMessage="1" sqref="C947" xr:uid="{00000000-0002-0000-0000-00000B000000}">
      <formula1>$F$2:$F$8</formula1>
    </dataValidation>
    <dataValidation type="list" allowBlank="1" showInputMessage="1" showErrorMessage="1" sqref="C941" xr:uid="{00000000-0002-0000-0000-00000C000000}">
      <formula1>$P$3:$P$9</formula1>
    </dataValidation>
    <dataValidation type="list" allowBlank="1" showInputMessage="1" showErrorMessage="1" sqref="C967" xr:uid="{00000000-0002-0000-0000-00000D000000}">
      <formula1>$Q$1:$Q$7</formula1>
    </dataValidation>
    <dataValidation type="list" allowBlank="1" showInputMessage="1" showErrorMessage="1" sqref="C968" xr:uid="{00000000-0002-0000-0000-00000E000000}">
      <formula1>$R$2:$R$11</formula1>
    </dataValidation>
    <dataValidation type="list" allowBlank="1" showInputMessage="1" showErrorMessage="1" sqref="C961" xr:uid="{00000000-0002-0000-0000-00000F000000}">
      <formula1>$W$2:$W$7</formula1>
    </dataValidation>
    <dataValidation type="list" allowBlank="1" showInputMessage="1" sqref="C954" xr:uid="{00000000-0002-0000-0000-000010000000}">
      <formula1>$F$955:$F$956</formula1>
    </dataValidation>
    <dataValidation type="list" allowBlank="1" showInputMessage="1" sqref="C962" xr:uid="{00000000-0002-0000-0000-000011000000}">
      <formula1>$Y$2:$Y$8</formula1>
    </dataValidation>
    <dataValidation type="list" allowBlank="1" showInputMessage="1" sqref="C956" xr:uid="{00000000-0002-0000-0000-000012000000}">
      <formula1>$F$957:$F$959</formula1>
    </dataValidation>
    <dataValidation type="list" allowBlank="1" showInputMessage="1" sqref="C952" xr:uid="{00000000-0002-0000-0000-000013000000}">
      <formula1>$F$951:$F$952</formula1>
    </dataValidation>
    <dataValidation type="list" allowBlank="1" showInputMessage="1" sqref="C953" xr:uid="{00000000-0002-0000-0000-000014000000}">
      <formula1>$F$953:$F$954</formula1>
    </dataValidation>
    <dataValidation allowBlank="1" showInputMessage="1" sqref="C963 C958:C959" xr:uid="{00000000-0002-0000-0000-000015000000}"/>
    <dataValidation type="list" allowBlank="1" showInputMessage="1" sqref="C957" xr:uid="{00000000-0002-0000-0000-000016000000}">
      <formula1>$F$961:$F$962</formula1>
    </dataValidation>
    <dataValidation type="list" allowBlank="1" showInputMessage="1" showErrorMessage="1" sqref="C979" xr:uid="{00000000-0002-0000-0000-000017000000}">
      <formula1>"Yes,No"</formula1>
    </dataValidation>
  </dataValidations>
  <hyperlinks>
    <hyperlink ref="C953" r:id="rId1" display="alison@greenfisher.co.uk_x000a_T +44 (0)118 933 8558_x000a_" xr:uid="{00000000-0004-0000-0000-000000000000}"/>
  </hyperlinks>
  <pageMargins left="0.70866141732283472" right="0.70866141732283472" top="0.74803149606299213" bottom="0.74803149606299213" header="0.31496062992125984" footer="0.31496062992125984"/>
  <pageSetup paperSize="8" scale="97"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0"/>
  <sheetViews>
    <sheetView showGridLines="0" tabSelected="1" workbookViewId="0">
      <pane xSplit="2" ySplit="10" topLeftCell="C11" activePane="bottomRight" state="frozen"/>
      <selection pane="topRight" activeCell="C1" sqref="C1"/>
      <selection pane="bottomLeft" activeCell="A11" sqref="A11"/>
      <selection pane="bottomRight"/>
    </sheetView>
  </sheetViews>
  <sheetFormatPr defaultColWidth="9.140625" defaultRowHeight="12.75"/>
  <cols>
    <col min="1" max="1" width="24" style="30" customWidth="1"/>
    <col min="2" max="2" width="61.5703125" style="29" customWidth="1"/>
    <col min="3" max="3" width="8.5703125" style="30" bestFit="1" customWidth="1"/>
    <col min="4" max="5" width="2.42578125" style="30" customWidth="1"/>
    <col min="6" max="6" width="32" style="30" customWidth="1"/>
    <col min="7" max="7" width="3" style="30" customWidth="1"/>
    <col min="8" max="8" width="32" style="30" customWidth="1"/>
    <col min="9" max="9" width="2.42578125" style="30" customWidth="1"/>
    <col min="10" max="10" width="35" style="30" customWidth="1"/>
    <col min="11" max="11" width="5.42578125" style="30" customWidth="1"/>
    <col min="12" max="12" width="28.42578125" style="30" customWidth="1"/>
    <col min="13" max="13" width="4.7109375" style="30" customWidth="1"/>
    <col min="14" max="14" width="40.42578125" style="30" customWidth="1"/>
    <col min="15" max="15" width="4.7109375" style="30" customWidth="1"/>
    <col min="16" max="16" width="40.42578125" style="30" customWidth="1"/>
    <col min="17" max="17" width="2.42578125" style="30" customWidth="1"/>
    <col min="18" max="235" width="9.140625" style="29"/>
    <col min="236" max="236" width="7.5703125" style="29" customWidth="1"/>
    <col min="237" max="237" width="61.5703125" style="29" customWidth="1"/>
    <col min="238" max="238" width="8.5703125" style="29" bestFit="1" customWidth="1"/>
    <col min="239" max="239" width="2.42578125" style="29" customWidth="1"/>
    <col min="240" max="240" width="8.5703125" style="29" bestFit="1" customWidth="1"/>
    <col min="241" max="241" width="2.42578125" style="29" customWidth="1"/>
    <col min="242" max="242" width="22.42578125" style="29" customWidth="1"/>
    <col min="243" max="243" width="2.42578125" style="29" customWidth="1"/>
    <col min="244" max="244" width="25.85546875" style="29" customWidth="1"/>
    <col min="245" max="245" width="2.42578125" style="29" customWidth="1"/>
    <col min="246" max="246" width="25.85546875" style="29" customWidth="1"/>
    <col min="247" max="247" width="2.42578125" style="29" customWidth="1"/>
    <col min="248" max="248" width="70.42578125" style="29" customWidth="1"/>
    <col min="249" max="491" width="9.140625" style="29"/>
    <col min="492" max="492" width="7.5703125" style="29" customWidth="1"/>
    <col min="493" max="493" width="61.5703125" style="29" customWidth="1"/>
    <col min="494" max="494" width="8.5703125" style="29" bestFit="1" customWidth="1"/>
    <col min="495" max="495" width="2.42578125" style="29" customWidth="1"/>
    <col min="496" max="496" width="8.5703125" style="29" bestFit="1" customWidth="1"/>
    <col min="497" max="497" width="2.42578125" style="29" customWidth="1"/>
    <col min="498" max="498" width="22.42578125" style="29" customWidth="1"/>
    <col min="499" max="499" width="2.42578125" style="29" customWidth="1"/>
    <col min="500" max="500" width="25.85546875" style="29" customWidth="1"/>
    <col min="501" max="501" width="2.42578125" style="29" customWidth="1"/>
    <col min="502" max="502" width="25.85546875" style="29" customWidth="1"/>
    <col min="503" max="503" width="2.42578125" style="29" customWidth="1"/>
    <col min="504" max="504" width="70.42578125" style="29" customWidth="1"/>
    <col min="505" max="747" width="9.140625" style="29"/>
    <col min="748" max="748" width="7.5703125" style="29" customWidth="1"/>
    <col min="749" max="749" width="61.5703125" style="29" customWidth="1"/>
    <col min="750" max="750" width="8.5703125" style="29" bestFit="1" customWidth="1"/>
    <col min="751" max="751" width="2.42578125" style="29" customWidth="1"/>
    <col min="752" max="752" width="8.5703125" style="29" bestFit="1" customWidth="1"/>
    <col min="753" max="753" width="2.42578125" style="29" customWidth="1"/>
    <col min="754" max="754" width="22.42578125" style="29" customWidth="1"/>
    <col min="755" max="755" width="2.42578125" style="29" customWidth="1"/>
    <col min="756" max="756" width="25.85546875" style="29" customWidth="1"/>
    <col min="757" max="757" width="2.42578125" style="29" customWidth="1"/>
    <col min="758" max="758" width="25.85546875" style="29" customWidth="1"/>
    <col min="759" max="759" width="2.42578125" style="29" customWidth="1"/>
    <col min="760" max="760" width="70.42578125" style="29" customWidth="1"/>
    <col min="761" max="1003" width="9.140625" style="29"/>
    <col min="1004" max="1004" width="7.5703125" style="29" customWidth="1"/>
    <col min="1005" max="1005" width="61.5703125" style="29" customWidth="1"/>
    <col min="1006" max="1006" width="8.5703125" style="29" bestFit="1" customWidth="1"/>
    <col min="1007" max="1007" width="2.42578125" style="29" customWidth="1"/>
    <col min="1008" max="1008" width="8.5703125" style="29" bestFit="1" customWidth="1"/>
    <col min="1009" max="1009" width="2.42578125" style="29" customWidth="1"/>
    <col min="1010" max="1010" width="22.42578125" style="29" customWidth="1"/>
    <col min="1011" max="1011" width="2.42578125" style="29" customWidth="1"/>
    <col min="1012" max="1012" width="25.85546875" style="29" customWidth="1"/>
    <col min="1013" max="1013" width="2.42578125" style="29" customWidth="1"/>
    <col min="1014" max="1014" width="25.85546875" style="29" customWidth="1"/>
    <col min="1015" max="1015" width="2.42578125" style="29" customWidth="1"/>
    <col min="1016" max="1016" width="70.42578125" style="29" customWidth="1"/>
    <col min="1017" max="1259" width="9.140625" style="29"/>
    <col min="1260" max="1260" width="7.5703125" style="29" customWidth="1"/>
    <col min="1261" max="1261" width="61.5703125" style="29" customWidth="1"/>
    <col min="1262" max="1262" width="8.5703125" style="29" bestFit="1" customWidth="1"/>
    <col min="1263" max="1263" width="2.42578125" style="29" customWidth="1"/>
    <col min="1264" max="1264" width="8.5703125" style="29" bestFit="1" customWidth="1"/>
    <col min="1265" max="1265" width="2.42578125" style="29" customWidth="1"/>
    <col min="1266" max="1266" width="22.42578125" style="29" customWidth="1"/>
    <col min="1267" max="1267" width="2.42578125" style="29" customWidth="1"/>
    <col min="1268" max="1268" width="25.85546875" style="29" customWidth="1"/>
    <col min="1269" max="1269" width="2.42578125" style="29" customWidth="1"/>
    <col min="1270" max="1270" width="25.85546875" style="29" customWidth="1"/>
    <col min="1271" max="1271" width="2.42578125" style="29" customWidth="1"/>
    <col min="1272" max="1272" width="70.42578125" style="29" customWidth="1"/>
    <col min="1273" max="1515" width="9.140625" style="29"/>
    <col min="1516" max="1516" width="7.5703125" style="29" customWidth="1"/>
    <col min="1517" max="1517" width="61.5703125" style="29" customWidth="1"/>
    <col min="1518" max="1518" width="8.5703125" style="29" bestFit="1" customWidth="1"/>
    <col min="1519" max="1519" width="2.42578125" style="29" customWidth="1"/>
    <col min="1520" max="1520" width="8.5703125" style="29" bestFit="1" customWidth="1"/>
    <col min="1521" max="1521" width="2.42578125" style="29" customWidth="1"/>
    <col min="1522" max="1522" width="22.42578125" style="29" customWidth="1"/>
    <col min="1523" max="1523" width="2.42578125" style="29" customWidth="1"/>
    <col min="1524" max="1524" width="25.85546875" style="29" customWidth="1"/>
    <col min="1525" max="1525" width="2.42578125" style="29" customWidth="1"/>
    <col min="1526" max="1526" width="25.85546875" style="29" customWidth="1"/>
    <col min="1527" max="1527" width="2.42578125" style="29" customWidth="1"/>
    <col min="1528" max="1528" width="70.42578125" style="29" customWidth="1"/>
    <col min="1529" max="1771" width="9.140625" style="29"/>
    <col min="1772" max="1772" width="7.5703125" style="29" customWidth="1"/>
    <col min="1773" max="1773" width="61.5703125" style="29" customWidth="1"/>
    <col min="1774" max="1774" width="8.5703125" style="29" bestFit="1" customWidth="1"/>
    <col min="1775" max="1775" width="2.42578125" style="29" customWidth="1"/>
    <col min="1776" max="1776" width="8.5703125" style="29" bestFit="1" customWidth="1"/>
    <col min="1777" max="1777" width="2.42578125" style="29" customWidth="1"/>
    <col min="1778" max="1778" width="22.42578125" style="29" customWidth="1"/>
    <col min="1779" max="1779" width="2.42578125" style="29" customWidth="1"/>
    <col min="1780" max="1780" width="25.85546875" style="29" customWidth="1"/>
    <col min="1781" max="1781" width="2.42578125" style="29" customWidth="1"/>
    <col min="1782" max="1782" width="25.85546875" style="29" customWidth="1"/>
    <col min="1783" max="1783" width="2.42578125" style="29" customWidth="1"/>
    <col min="1784" max="1784" width="70.42578125" style="29" customWidth="1"/>
    <col min="1785" max="2027" width="9.140625" style="29"/>
    <col min="2028" max="2028" width="7.5703125" style="29" customWidth="1"/>
    <col min="2029" max="2029" width="61.5703125" style="29" customWidth="1"/>
    <col min="2030" max="2030" width="8.5703125" style="29" bestFit="1" customWidth="1"/>
    <col min="2031" max="2031" width="2.42578125" style="29" customWidth="1"/>
    <col min="2032" max="2032" width="8.5703125" style="29" bestFit="1" customWidth="1"/>
    <col min="2033" max="2033" width="2.42578125" style="29" customWidth="1"/>
    <col min="2034" max="2034" width="22.42578125" style="29" customWidth="1"/>
    <col min="2035" max="2035" width="2.42578125" style="29" customWidth="1"/>
    <col min="2036" max="2036" width="25.85546875" style="29" customWidth="1"/>
    <col min="2037" max="2037" width="2.42578125" style="29" customWidth="1"/>
    <col min="2038" max="2038" width="25.85546875" style="29" customWidth="1"/>
    <col min="2039" max="2039" width="2.42578125" style="29" customWidth="1"/>
    <col min="2040" max="2040" width="70.42578125" style="29" customWidth="1"/>
    <col min="2041" max="2283" width="9.140625" style="29"/>
    <col min="2284" max="2284" width="7.5703125" style="29" customWidth="1"/>
    <col min="2285" max="2285" width="61.5703125" style="29" customWidth="1"/>
    <col min="2286" max="2286" width="8.5703125" style="29" bestFit="1" customWidth="1"/>
    <col min="2287" max="2287" width="2.42578125" style="29" customWidth="1"/>
    <col min="2288" max="2288" width="8.5703125" style="29" bestFit="1" customWidth="1"/>
    <col min="2289" max="2289" width="2.42578125" style="29" customWidth="1"/>
    <col min="2290" max="2290" width="22.42578125" style="29" customWidth="1"/>
    <col min="2291" max="2291" width="2.42578125" style="29" customWidth="1"/>
    <col min="2292" max="2292" width="25.85546875" style="29" customWidth="1"/>
    <col min="2293" max="2293" width="2.42578125" style="29" customWidth="1"/>
    <col min="2294" max="2294" width="25.85546875" style="29" customWidth="1"/>
    <col min="2295" max="2295" width="2.42578125" style="29" customWidth="1"/>
    <col min="2296" max="2296" width="70.42578125" style="29" customWidth="1"/>
    <col min="2297" max="2539" width="9.140625" style="29"/>
    <col min="2540" max="2540" width="7.5703125" style="29" customWidth="1"/>
    <col min="2541" max="2541" width="61.5703125" style="29" customWidth="1"/>
    <col min="2542" max="2542" width="8.5703125" style="29" bestFit="1" customWidth="1"/>
    <col min="2543" max="2543" width="2.42578125" style="29" customWidth="1"/>
    <col min="2544" max="2544" width="8.5703125" style="29" bestFit="1" customWidth="1"/>
    <col min="2545" max="2545" width="2.42578125" style="29" customWidth="1"/>
    <col min="2546" max="2546" width="22.42578125" style="29" customWidth="1"/>
    <col min="2547" max="2547" width="2.42578125" style="29" customWidth="1"/>
    <col min="2548" max="2548" width="25.85546875" style="29" customWidth="1"/>
    <col min="2549" max="2549" width="2.42578125" style="29" customWidth="1"/>
    <col min="2550" max="2550" width="25.85546875" style="29" customWidth="1"/>
    <col min="2551" max="2551" width="2.42578125" style="29" customWidth="1"/>
    <col min="2552" max="2552" width="70.42578125" style="29" customWidth="1"/>
    <col min="2553" max="2795" width="9.140625" style="29"/>
    <col min="2796" max="2796" width="7.5703125" style="29" customWidth="1"/>
    <col min="2797" max="2797" width="61.5703125" style="29" customWidth="1"/>
    <col min="2798" max="2798" width="8.5703125" style="29" bestFit="1" customWidth="1"/>
    <col min="2799" max="2799" width="2.42578125" style="29" customWidth="1"/>
    <col min="2800" max="2800" width="8.5703125" style="29" bestFit="1" customWidth="1"/>
    <col min="2801" max="2801" width="2.42578125" style="29" customWidth="1"/>
    <col min="2802" max="2802" width="22.42578125" style="29" customWidth="1"/>
    <col min="2803" max="2803" width="2.42578125" style="29" customWidth="1"/>
    <col min="2804" max="2804" width="25.85546875" style="29" customWidth="1"/>
    <col min="2805" max="2805" width="2.42578125" style="29" customWidth="1"/>
    <col min="2806" max="2806" width="25.85546875" style="29" customWidth="1"/>
    <col min="2807" max="2807" width="2.42578125" style="29" customWidth="1"/>
    <col min="2808" max="2808" width="70.42578125" style="29" customWidth="1"/>
    <col min="2809" max="3051" width="9.140625" style="29"/>
    <col min="3052" max="3052" width="7.5703125" style="29" customWidth="1"/>
    <col min="3053" max="3053" width="61.5703125" style="29" customWidth="1"/>
    <col min="3054" max="3054" width="8.5703125" style="29" bestFit="1" customWidth="1"/>
    <col min="3055" max="3055" width="2.42578125" style="29" customWidth="1"/>
    <col min="3056" max="3056" width="8.5703125" style="29" bestFit="1" customWidth="1"/>
    <col min="3057" max="3057" width="2.42578125" style="29" customWidth="1"/>
    <col min="3058" max="3058" width="22.42578125" style="29" customWidth="1"/>
    <col min="3059" max="3059" width="2.42578125" style="29" customWidth="1"/>
    <col min="3060" max="3060" width="25.85546875" style="29" customWidth="1"/>
    <col min="3061" max="3061" width="2.42578125" style="29" customWidth="1"/>
    <col min="3062" max="3062" width="25.85546875" style="29" customWidth="1"/>
    <col min="3063" max="3063" width="2.42578125" style="29" customWidth="1"/>
    <col min="3064" max="3064" width="70.42578125" style="29" customWidth="1"/>
    <col min="3065" max="3307" width="9.140625" style="29"/>
    <col min="3308" max="3308" width="7.5703125" style="29" customWidth="1"/>
    <col min="3309" max="3309" width="61.5703125" style="29" customWidth="1"/>
    <col min="3310" max="3310" width="8.5703125" style="29" bestFit="1" customWidth="1"/>
    <col min="3311" max="3311" width="2.42578125" style="29" customWidth="1"/>
    <col min="3312" max="3312" width="8.5703125" style="29" bestFit="1" customWidth="1"/>
    <col min="3313" max="3313" width="2.42578125" style="29" customWidth="1"/>
    <col min="3314" max="3314" width="22.42578125" style="29" customWidth="1"/>
    <col min="3315" max="3315" width="2.42578125" style="29" customWidth="1"/>
    <col min="3316" max="3316" width="25.85546875" style="29" customWidth="1"/>
    <col min="3317" max="3317" width="2.42578125" style="29" customWidth="1"/>
    <col min="3318" max="3318" width="25.85546875" style="29" customWidth="1"/>
    <col min="3319" max="3319" width="2.42578125" style="29" customWidth="1"/>
    <col min="3320" max="3320" width="70.42578125" style="29" customWidth="1"/>
    <col min="3321" max="3563" width="9.140625" style="29"/>
    <col min="3564" max="3564" width="7.5703125" style="29" customWidth="1"/>
    <col min="3565" max="3565" width="61.5703125" style="29" customWidth="1"/>
    <col min="3566" max="3566" width="8.5703125" style="29" bestFit="1" customWidth="1"/>
    <col min="3567" max="3567" width="2.42578125" style="29" customWidth="1"/>
    <col min="3568" max="3568" width="8.5703125" style="29" bestFit="1" customWidth="1"/>
    <col min="3569" max="3569" width="2.42578125" style="29" customWidth="1"/>
    <col min="3570" max="3570" width="22.42578125" style="29" customWidth="1"/>
    <col min="3571" max="3571" width="2.42578125" style="29" customWidth="1"/>
    <col min="3572" max="3572" width="25.85546875" style="29" customWidth="1"/>
    <col min="3573" max="3573" width="2.42578125" style="29" customWidth="1"/>
    <col min="3574" max="3574" width="25.85546875" style="29" customWidth="1"/>
    <col min="3575" max="3575" width="2.42578125" style="29" customWidth="1"/>
    <col min="3576" max="3576" width="70.42578125" style="29" customWidth="1"/>
    <col min="3577" max="3819" width="9.140625" style="29"/>
    <col min="3820" max="3820" width="7.5703125" style="29" customWidth="1"/>
    <col min="3821" max="3821" width="61.5703125" style="29" customWidth="1"/>
    <col min="3822" max="3822" width="8.5703125" style="29" bestFit="1" customWidth="1"/>
    <col min="3823" max="3823" width="2.42578125" style="29" customWidth="1"/>
    <col min="3824" max="3824" width="8.5703125" style="29" bestFit="1" customWidth="1"/>
    <col min="3825" max="3825" width="2.42578125" style="29" customWidth="1"/>
    <col min="3826" max="3826" width="22.42578125" style="29" customWidth="1"/>
    <col min="3827" max="3827" width="2.42578125" style="29" customWidth="1"/>
    <col min="3828" max="3828" width="25.85546875" style="29" customWidth="1"/>
    <col min="3829" max="3829" width="2.42578125" style="29" customWidth="1"/>
    <col min="3830" max="3830" width="25.85546875" style="29" customWidth="1"/>
    <col min="3831" max="3831" width="2.42578125" style="29" customWidth="1"/>
    <col min="3832" max="3832" width="70.42578125" style="29" customWidth="1"/>
    <col min="3833" max="4075" width="9.140625" style="29"/>
    <col min="4076" max="4076" width="7.5703125" style="29" customWidth="1"/>
    <col min="4077" max="4077" width="61.5703125" style="29" customWidth="1"/>
    <col min="4078" max="4078" width="8.5703125" style="29" bestFit="1" customWidth="1"/>
    <col min="4079" max="4079" width="2.42578125" style="29" customWidth="1"/>
    <col min="4080" max="4080" width="8.5703125" style="29" bestFit="1" customWidth="1"/>
    <col min="4081" max="4081" width="2.42578125" style="29" customWidth="1"/>
    <col min="4082" max="4082" width="22.42578125" style="29" customWidth="1"/>
    <col min="4083" max="4083" width="2.42578125" style="29" customWidth="1"/>
    <col min="4084" max="4084" width="25.85546875" style="29" customWidth="1"/>
    <col min="4085" max="4085" width="2.42578125" style="29" customWidth="1"/>
    <col min="4086" max="4086" width="25.85546875" style="29" customWidth="1"/>
    <col min="4087" max="4087" width="2.42578125" style="29" customWidth="1"/>
    <col min="4088" max="4088" width="70.42578125" style="29" customWidth="1"/>
    <col min="4089" max="4331" width="9.140625" style="29"/>
    <col min="4332" max="4332" width="7.5703125" style="29" customWidth="1"/>
    <col min="4333" max="4333" width="61.5703125" style="29" customWidth="1"/>
    <col min="4334" max="4334" width="8.5703125" style="29" bestFit="1" customWidth="1"/>
    <col min="4335" max="4335" width="2.42578125" style="29" customWidth="1"/>
    <col min="4336" max="4336" width="8.5703125" style="29" bestFit="1" customWidth="1"/>
    <col min="4337" max="4337" width="2.42578125" style="29" customWidth="1"/>
    <col min="4338" max="4338" width="22.42578125" style="29" customWidth="1"/>
    <col min="4339" max="4339" width="2.42578125" style="29" customWidth="1"/>
    <col min="4340" max="4340" width="25.85546875" style="29" customWidth="1"/>
    <col min="4341" max="4341" width="2.42578125" style="29" customWidth="1"/>
    <col min="4342" max="4342" width="25.85546875" style="29" customWidth="1"/>
    <col min="4343" max="4343" width="2.42578125" style="29" customWidth="1"/>
    <col min="4344" max="4344" width="70.42578125" style="29" customWidth="1"/>
    <col min="4345" max="4587" width="9.140625" style="29"/>
    <col min="4588" max="4588" width="7.5703125" style="29" customWidth="1"/>
    <col min="4589" max="4589" width="61.5703125" style="29" customWidth="1"/>
    <col min="4590" max="4590" width="8.5703125" style="29" bestFit="1" customWidth="1"/>
    <col min="4591" max="4591" width="2.42578125" style="29" customWidth="1"/>
    <col min="4592" max="4592" width="8.5703125" style="29" bestFit="1" customWidth="1"/>
    <col min="4593" max="4593" width="2.42578125" style="29" customWidth="1"/>
    <col min="4594" max="4594" width="22.42578125" style="29" customWidth="1"/>
    <col min="4595" max="4595" width="2.42578125" style="29" customWidth="1"/>
    <col min="4596" max="4596" width="25.85546875" style="29" customWidth="1"/>
    <col min="4597" max="4597" width="2.42578125" style="29" customWidth="1"/>
    <col min="4598" max="4598" width="25.85546875" style="29" customWidth="1"/>
    <col min="4599" max="4599" width="2.42578125" style="29" customWidth="1"/>
    <col min="4600" max="4600" width="70.42578125" style="29" customWidth="1"/>
    <col min="4601" max="4843" width="9.140625" style="29"/>
    <col min="4844" max="4844" width="7.5703125" style="29" customWidth="1"/>
    <col min="4845" max="4845" width="61.5703125" style="29" customWidth="1"/>
    <col min="4846" max="4846" width="8.5703125" style="29" bestFit="1" customWidth="1"/>
    <col min="4847" max="4847" width="2.42578125" style="29" customWidth="1"/>
    <col min="4848" max="4848" width="8.5703125" style="29" bestFit="1" customWidth="1"/>
    <col min="4849" max="4849" width="2.42578125" style="29" customWidth="1"/>
    <col min="4850" max="4850" width="22.42578125" style="29" customWidth="1"/>
    <col min="4851" max="4851" width="2.42578125" style="29" customWidth="1"/>
    <col min="4852" max="4852" width="25.85546875" style="29" customWidth="1"/>
    <col min="4853" max="4853" width="2.42578125" style="29" customWidth="1"/>
    <col min="4854" max="4854" width="25.85546875" style="29" customWidth="1"/>
    <col min="4855" max="4855" width="2.42578125" style="29" customWidth="1"/>
    <col min="4856" max="4856" width="70.42578125" style="29" customWidth="1"/>
    <col min="4857" max="5099" width="9.140625" style="29"/>
    <col min="5100" max="5100" width="7.5703125" style="29" customWidth="1"/>
    <col min="5101" max="5101" width="61.5703125" style="29" customWidth="1"/>
    <col min="5102" max="5102" width="8.5703125" style="29" bestFit="1" customWidth="1"/>
    <col min="5103" max="5103" width="2.42578125" style="29" customWidth="1"/>
    <col min="5104" max="5104" width="8.5703125" style="29" bestFit="1" customWidth="1"/>
    <col min="5105" max="5105" width="2.42578125" style="29" customWidth="1"/>
    <col min="5106" max="5106" width="22.42578125" style="29" customWidth="1"/>
    <col min="5107" max="5107" width="2.42578125" style="29" customWidth="1"/>
    <col min="5108" max="5108" width="25.85546875" style="29" customWidth="1"/>
    <col min="5109" max="5109" width="2.42578125" style="29" customWidth="1"/>
    <col min="5110" max="5110" width="25.85546875" style="29" customWidth="1"/>
    <col min="5111" max="5111" width="2.42578125" style="29" customWidth="1"/>
    <col min="5112" max="5112" width="70.42578125" style="29" customWidth="1"/>
    <col min="5113" max="5355" width="9.140625" style="29"/>
    <col min="5356" max="5356" width="7.5703125" style="29" customWidth="1"/>
    <col min="5357" max="5357" width="61.5703125" style="29" customWidth="1"/>
    <col min="5358" max="5358" width="8.5703125" style="29" bestFit="1" customWidth="1"/>
    <col min="5359" max="5359" width="2.42578125" style="29" customWidth="1"/>
    <col min="5360" max="5360" width="8.5703125" style="29" bestFit="1" customWidth="1"/>
    <col min="5361" max="5361" width="2.42578125" style="29" customWidth="1"/>
    <col min="5362" max="5362" width="22.42578125" style="29" customWidth="1"/>
    <col min="5363" max="5363" width="2.42578125" style="29" customWidth="1"/>
    <col min="5364" max="5364" width="25.85546875" style="29" customWidth="1"/>
    <col min="5365" max="5365" width="2.42578125" style="29" customWidth="1"/>
    <col min="5366" max="5366" width="25.85546875" style="29" customWidth="1"/>
    <col min="5367" max="5367" width="2.42578125" style="29" customWidth="1"/>
    <col min="5368" max="5368" width="70.42578125" style="29" customWidth="1"/>
    <col min="5369" max="5611" width="9.140625" style="29"/>
    <col min="5612" max="5612" width="7.5703125" style="29" customWidth="1"/>
    <col min="5613" max="5613" width="61.5703125" style="29" customWidth="1"/>
    <col min="5614" max="5614" width="8.5703125" style="29" bestFit="1" customWidth="1"/>
    <col min="5615" max="5615" width="2.42578125" style="29" customWidth="1"/>
    <col min="5616" max="5616" width="8.5703125" style="29" bestFit="1" customWidth="1"/>
    <col min="5617" max="5617" width="2.42578125" style="29" customWidth="1"/>
    <col min="5618" max="5618" width="22.42578125" style="29" customWidth="1"/>
    <col min="5619" max="5619" width="2.42578125" style="29" customWidth="1"/>
    <col min="5620" max="5620" width="25.85546875" style="29" customWidth="1"/>
    <col min="5621" max="5621" width="2.42578125" style="29" customWidth="1"/>
    <col min="5622" max="5622" width="25.85546875" style="29" customWidth="1"/>
    <col min="5623" max="5623" width="2.42578125" style="29" customWidth="1"/>
    <col min="5624" max="5624" width="70.42578125" style="29" customWidth="1"/>
    <col min="5625" max="5867" width="9.140625" style="29"/>
    <col min="5868" max="5868" width="7.5703125" style="29" customWidth="1"/>
    <col min="5869" max="5869" width="61.5703125" style="29" customWidth="1"/>
    <col min="5870" max="5870" width="8.5703125" style="29" bestFit="1" customWidth="1"/>
    <col min="5871" max="5871" width="2.42578125" style="29" customWidth="1"/>
    <col min="5872" max="5872" width="8.5703125" style="29" bestFit="1" customWidth="1"/>
    <col min="5873" max="5873" width="2.42578125" style="29" customWidth="1"/>
    <col min="5874" max="5874" width="22.42578125" style="29" customWidth="1"/>
    <col min="5875" max="5875" width="2.42578125" style="29" customWidth="1"/>
    <col min="5876" max="5876" width="25.85546875" style="29" customWidth="1"/>
    <col min="5877" max="5877" width="2.42578125" style="29" customWidth="1"/>
    <col min="5878" max="5878" width="25.85546875" style="29" customWidth="1"/>
    <col min="5879" max="5879" width="2.42578125" style="29" customWidth="1"/>
    <col min="5880" max="5880" width="70.42578125" style="29" customWidth="1"/>
    <col min="5881" max="6123" width="9.140625" style="29"/>
    <col min="6124" max="6124" width="7.5703125" style="29" customWidth="1"/>
    <col min="6125" max="6125" width="61.5703125" style="29" customWidth="1"/>
    <col min="6126" max="6126" width="8.5703125" style="29" bestFit="1" customWidth="1"/>
    <col min="6127" max="6127" width="2.42578125" style="29" customWidth="1"/>
    <col min="6128" max="6128" width="8.5703125" style="29" bestFit="1" customWidth="1"/>
    <col min="6129" max="6129" width="2.42578125" style="29" customWidth="1"/>
    <col min="6130" max="6130" width="22.42578125" style="29" customWidth="1"/>
    <col min="6131" max="6131" width="2.42578125" style="29" customWidth="1"/>
    <col min="6132" max="6132" width="25.85546875" style="29" customWidth="1"/>
    <col min="6133" max="6133" width="2.42578125" style="29" customWidth="1"/>
    <col min="6134" max="6134" width="25.85546875" style="29" customWidth="1"/>
    <col min="6135" max="6135" width="2.42578125" style="29" customWidth="1"/>
    <col min="6136" max="6136" width="70.42578125" style="29" customWidth="1"/>
    <col min="6137" max="6379" width="9.140625" style="29"/>
    <col min="6380" max="6380" width="7.5703125" style="29" customWidth="1"/>
    <col min="6381" max="6381" width="61.5703125" style="29" customWidth="1"/>
    <col min="6382" max="6382" width="8.5703125" style="29" bestFit="1" customWidth="1"/>
    <col min="6383" max="6383" width="2.42578125" style="29" customWidth="1"/>
    <col min="6384" max="6384" width="8.5703125" style="29" bestFit="1" customWidth="1"/>
    <col min="6385" max="6385" width="2.42578125" style="29" customWidth="1"/>
    <col min="6386" max="6386" width="22.42578125" style="29" customWidth="1"/>
    <col min="6387" max="6387" width="2.42578125" style="29" customWidth="1"/>
    <col min="6388" max="6388" width="25.85546875" style="29" customWidth="1"/>
    <col min="6389" max="6389" width="2.42578125" style="29" customWidth="1"/>
    <col min="6390" max="6390" width="25.85546875" style="29" customWidth="1"/>
    <col min="6391" max="6391" width="2.42578125" style="29" customWidth="1"/>
    <col min="6392" max="6392" width="70.42578125" style="29" customWidth="1"/>
    <col min="6393" max="6635" width="9.140625" style="29"/>
    <col min="6636" max="6636" width="7.5703125" style="29" customWidth="1"/>
    <col min="6637" max="6637" width="61.5703125" style="29" customWidth="1"/>
    <col min="6638" max="6638" width="8.5703125" style="29" bestFit="1" customWidth="1"/>
    <col min="6639" max="6639" width="2.42578125" style="29" customWidth="1"/>
    <col min="6640" max="6640" width="8.5703125" style="29" bestFit="1" customWidth="1"/>
    <col min="6641" max="6641" width="2.42578125" style="29" customWidth="1"/>
    <col min="6642" max="6642" width="22.42578125" style="29" customWidth="1"/>
    <col min="6643" max="6643" width="2.42578125" style="29" customWidth="1"/>
    <col min="6644" max="6644" width="25.85546875" style="29" customWidth="1"/>
    <col min="6645" max="6645" width="2.42578125" style="29" customWidth="1"/>
    <col min="6646" max="6646" width="25.85546875" style="29" customWidth="1"/>
    <col min="6647" max="6647" width="2.42578125" style="29" customWidth="1"/>
    <col min="6648" max="6648" width="70.42578125" style="29" customWidth="1"/>
    <col min="6649" max="6891" width="9.140625" style="29"/>
    <col min="6892" max="6892" width="7.5703125" style="29" customWidth="1"/>
    <col min="6893" max="6893" width="61.5703125" style="29" customWidth="1"/>
    <col min="6894" max="6894" width="8.5703125" style="29" bestFit="1" customWidth="1"/>
    <col min="6895" max="6895" width="2.42578125" style="29" customWidth="1"/>
    <col min="6896" max="6896" width="8.5703125" style="29" bestFit="1" customWidth="1"/>
    <col min="6897" max="6897" width="2.42578125" style="29" customWidth="1"/>
    <col min="6898" max="6898" width="22.42578125" style="29" customWidth="1"/>
    <col min="6899" max="6899" width="2.42578125" style="29" customWidth="1"/>
    <col min="6900" max="6900" width="25.85546875" style="29" customWidth="1"/>
    <col min="6901" max="6901" width="2.42578125" style="29" customWidth="1"/>
    <col min="6902" max="6902" width="25.85546875" style="29" customWidth="1"/>
    <col min="6903" max="6903" width="2.42578125" style="29" customWidth="1"/>
    <col min="6904" max="6904" width="70.42578125" style="29" customWidth="1"/>
    <col min="6905" max="7147" width="9.140625" style="29"/>
    <col min="7148" max="7148" width="7.5703125" style="29" customWidth="1"/>
    <col min="7149" max="7149" width="61.5703125" style="29" customWidth="1"/>
    <col min="7150" max="7150" width="8.5703125" style="29" bestFit="1" customWidth="1"/>
    <col min="7151" max="7151" width="2.42578125" style="29" customWidth="1"/>
    <col min="7152" max="7152" width="8.5703125" style="29" bestFit="1" customWidth="1"/>
    <col min="7153" max="7153" width="2.42578125" style="29" customWidth="1"/>
    <col min="7154" max="7154" width="22.42578125" style="29" customWidth="1"/>
    <col min="7155" max="7155" width="2.42578125" style="29" customWidth="1"/>
    <col min="7156" max="7156" width="25.85546875" style="29" customWidth="1"/>
    <col min="7157" max="7157" width="2.42578125" style="29" customWidth="1"/>
    <col min="7158" max="7158" width="25.85546875" style="29" customWidth="1"/>
    <col min="7159" max="7159" width="2.42578125" style="29" customWidth="1"/>
    <col min="7160" max="7160" width="70.42578125" style="29" customWidth="1"/>
    <col min="7161" max="7403" width="9.140625" style="29"/>
    <col min="7404" max="7404" width="7.5703125" style="29" customWidth="1"/>
    <col min="7405" max="7405" width="61.5703125" style="29" customWidth="1"/>
    <col min="7406" max="7406" width="8.5703125" style="29" bestFit="1" customWidth="1"/>
    <col min="7407" max="7407" width="2.42578125" style="29" customWidth="1"/>
    <col min="7408" max="7408" width="8.5703125" style="29" bestFit="1" customWidth="1"/>
    <col min="7409" max="7409" width="2.42578125" style="29" customWidth="1"/>
    <col min="7410" max="7410" width="22.42578125" style="29" customWidth="1"/>
    <col min="7411" max="7411" width="2.42578125" style="29" customWidth="1"/>
    <col min="7412" max="7412" width="25.85546875" style="29" customWidth="1"/>
    <col min="7413" max="7413" width="2.42578125" style="29" customWidth="1"/>
    <col min="7414" max="7414" width="25.85546875" style="29" customWidth="1"/>
    <col min="7415" max="7415" width="2.42578125" style="29" customWidth="1"/>
    <col min="7416" max="7416" width="70.42578125" style="29" customWidth="1"/>
    <col min="7417" max="7659" width="9.140625" style="29"/>
    <col min="7660" max="7660" width="7.5703125" style="29" customWidth="1"/>
    <col min="7661" max="7661" width="61.5703125" style="29" customWidth="1"/>
    <col min="7662" max="7662" width="8.5703125" style="29" bestFit="1" customWidth="1"/>
    <col min="7663" max="7663" width="2.42578125" style="29" customWidth="1"/>
    <col min="7664" max="7664" width="8.5703125" style="29" bestFit="1" customWidth="1"/>
    <col min="7665" max="7665" width="2.42578125" style="29" customWidth="1"/>
    <col min="7666" max="7666" width="22.42578125" style="29" customWidth="1"/>
    <col min="7667" max="7667" width="2.42578125" style="29" customWidth="1"/>
    <col min="7668" max="7668" width="25.85546875" style="29" customWidth="1"/>
    <col min="7669" max="7669" width="2.42578125" style="29" customWidth="1"/>
    <col min="7670" max="7670" width="25.85546875" style="29" customWidth="1"/>
    <col min="7671" max="7671" width="2.42578125" style="29" customWidth="1"/>
    <col min="7672" max="7672" width="70.42578125" style="29" customWidth="1"/>
    <col min="7673" max="7915" width="9.140625" style="29"/>
    <col min="7916" max="7916" width="7.5703125" style="29" customWidth="1"/>
    <col min="7917" max="7917" width="61.5703125" style="29" customWidth="1"/>
    <col min="7918" max="7918" width="8.5703125" style="29" bestFit="1" customWidth="1"/>
    <col min="7919" max="7919" width="2.42578125" style="29" customWidth="1"/>
    <col min="7920" max="7920" width="8.5703125" style="29" bestFit="1" customWidth="1"/>
    <col min="7921" max="7921" width="2.42578125" style="29" customWidth="1"/>
    <col min="7922" max="7922" width="22.42578125" style="29" customWidth="1"/>
    <col min="7923" max="7923" width="2.42578125" style="29" customWidth="1"/>
    <col min="7924" max="7924" width="25.85546875" style="29" customWidth="1"/>
    <col min="7925" max="7925" width="2.42578125" style="29" customWidth="1"/>
    <col min="7926" max="7926" width="25.85546875" style="29" customWidth="1"/>
    <col min="7927" max="7927" width="2.42578125" style="29" customWidth="1"/>
    <col min="7928" max="7928" width="70.42578125" style="29" customWidth="1"/>
    <col min="7929" max="8171" width="9.140625" style="29"/>
    <col min="8172" max="8172" width="7.5703125" style="29" customWidth="1"/>
    <col min="8173" max="8173" width="61.5703125" style="29" customWidth="1"/>
    <col min="8174" max="8174" width="8.5703125" style="29" bestFit="1" customWidth="1"/>
    <col min="8175" max="8175" width="2.42578125" style="29" customWidth="1"/>
    <col min="8176" max="8176" width="8.5703125" style="29" bestFit="1" customWidth="1"/>
    <col min="8177" max="8177" width="2.42578125" style="29" customWidth="1"/>
    <col min="8178" max="8178" width="22.42578125" style="29" customWidth="1"/>
    <col min="8179" max="8179" width="2.42578125" style="29" customWidth="1"/>
    <col min="8180" max="8180" width="25.85546875" style="29" customWidth="1"/>
    <col min="8181" max="8181" width="2.42578125" style="29" customWidth="1"/>
    <col min="8182" max="8182" width="25.85546875" style="29" customWidth="1"/>
    <col min="8183" max="8183" width="2.42578125" style="29" customWidth="1"/>
    <col min="8184" max="8184" width="70.42578125" style="29" customWidth="1"/>
    <col min="8185" max="8427" width="9.140625" style="29"/>
    <col min="8428" max="8428" width="7.5703125" style="29" customWidth="1"/>
    <col min="8429" max="8429" width="61.5703125" style="29" customWidth="1"/>
    <col min="8430" max="8430" width="8.5703125" style="29" bestFit="1" customWidth="1"/>
    <col min="8431" max="8431" width="2.42578125" style="29" customWidth="1"/>
    <col min="8432" max="8432" width="8.5703125" style="29" bestFit="1" customWidth="1"/>
    <col min="8433" max="8433" width="2.42578125" style="29" customWidth="1"/>
    <col min="8434" max="8434" width="22.42578125" style="29" customWidth="1"/>
    <col min="8435" max="8435" width="2.42578125" style="29" customWidth="1"/>
    <col min="8436" max="8436" width="25.85546875" style="29" customWidth="1"/>
    <col min="8437" max="8437" width="2.42578125" style="29" customWidth="1"/>
    <col min="8438" max="8438" width="25.85546875" style="29" customWidth="1"/>
    <col min="8439" max="8439" width="2.42578125" style="29" customWidth="1"/>
    <col min="8440" max="8440" width="70.42578125" style="29" customWidth="1"/>
    <col min="8441" max="8683" width="9.140625" style="29"/>
    <col min="8684" max="8684" width="7.5703125" style="29" customWidth="1"/>
    <col min="8685" max="8685" width="61.5703125" style="29" customWidth="1"/>
    <col min="8686" max="8686" width="8.5703125" style="29" bestFit="1" customWidth="1"/>
    <col min="8687" max="8687" width="2.42578125" style="29" customWidth="1"/>
    <col min="8688" max="8688" width="8.5703125" style="29" bestFit="1" customWidth="1"/>
    <col min="8689" max="8689" width="2.42578125" style="29" customWidth="1"/>
    <col min="8690" max="8690" width="22.42578125" style="29" customWidth="1"/>
    <col min="8691" max="8691" width="2.42578125" style="29" customWidth="1"/>
    <col min="8692" max="8692" width="25.85546875" style="29" customWidth="1"/>
    <col min="8693" max="8693" width="2.42578125" style="29" customWidth="1"/>
    <col min="8694" max="8694" width="25.85546875" style="29" customWidth="1"/>
    <col min="8695" max="8695" width="2.42578125" style="29" customWidth="1"/>
    <col min="8696" max="8696" width="70.42578125" style="29" customWidth="1"/>
    <col min="8697" max="8939" width="9.140625" style="29"/>
    <col min="8940" max="8940" width="7.5703125" style="29" customWidth="1"/>
    <col min="8941" max="8941" width="61.5703125" style="29" customWidth="1"/>
    <col min="8942" max="8942" width="8.5703125" style="29" bestFit="1" customWidth="1"/>
    <col min="8943" max="8943" width="2.42578125" style="29" customWidth="1"/>
    <col min="8944" max="8944" width="8.5703125" style="29" bestFit="1" customWidth="1"/>
    <col min="8945" max="8945" width="2.42578125" style="29" customWidth="1"/>
    <col min="8946" max="8946" width="22.42578125" style="29" customWidth="1"/>
    <col min="8947" max="8947" width="2.42578125" style="29" customWidth="1"/>
    <col min="8948" max="8948" width="25.85546875" style="29" customWidth="1"/>
    <col min="8949" max="8949" width="2.42578125" style="29" customWidth="1"/>
    <col min="8950" max="8950" width="25.85546875" style="29" customWidth="1"/>
    <col min="8951" max="8951" width="2.42578125" style="29" customWidth="1"/>
    <col min="8952" max="8952" width="70.42578125" style="29" customWidth="1"/>
    <col min="8953" max="9195" width="9.140625" style="29"/>
    <col min="9196" max="9196" width="7.5703125" style="29" customWidth="1"/>
    <col min="9197" max="9197" width="61.5703125" style="29" customWidth="1"/>
    <col min="9198" max="9198" width="8.5703125" style="29" bestFit="1" customWidth="1"/>
    <col min="9199" max="9199" width="2.42578125" style="29" customWidth="1"/>
    <col min="9200" max="9200" width="8.5703125" style="29" bestFit="1" customWidth="1"/>
    <col min="9201" max="9201" width="2.42578125" style="29" customWidth="1"/>
    <col min="9202" max="9202" width="22.42578125" style="29" customWidth="1"/>
    <col min="9203" max="9203" width="2.42578125" style="29" customWidth="1"/>
    <col min="9204" max="9204" width="25.85546875" style="29" customWidth="1"/>
    <col min="9205" max="9205" width="2.42578125" style="29" customWidth="1"/>
    <col min="9206" max="9206" width="25.85546875" style="29" customWidth="1"/>
    <col min="9207" max="9207" width="2.42578125" style="29" customWidth="1"/>
    <col min="9208" max="9208" width="70.42578125" style="29" customWidth="1"/>
    <col min="9209" max="9451" width="9.140625" style="29"/>
    <col min="9452" max="9452" width="7.5703125" style="29" customWidth="1"/>
    <col min="9453" max="9453" width="61.5703125" style="29" customWidth="1"/>
    <col min="9454" max="9454" width="8.5703125" style="29" bestFit="1" customWidth="1"/>
    <col min="9455" max="9455" width="2.42578125" style="29" customWidth="1"/>
    <col min="9456" max="9456" width="8.5703125" style="29" bestFit="1" customWidth="1"/>
    <col min="9457" max="9457" width="2.42578125" style="29" customWidth="1"/>
    <col min="9458" max="9458" width="22.42578125" style="29" customWidth="1"/>
    <col min="9459" max="9459" width="2.42578125" style="29" customWidth="1"/>
    <col min="9460" max="9460" width="25.85546875" style="29" customWidth="1"/>
    <col min="9461" max="9461" width="2.42578125" style="29" customWidth="1"/>
    <col min="9462" max="9462" width="25.85546875" style="29" customWidth="1"/>
    <col min="9463" max="9463" width="2.42578125" style="29" customWidth="1"/>
    <col min="9464" max="9464" width="70.42578125" style="29" customWidth="1"/>
    <col min="9465" max="9707" width="9.140625" style="29"/>
    <col min="9708" max="9708" width="7.5703125" style="29" customWidth="1"/>
    <col min="9709" max="9709" width="61.5703125" style="29" customWidth="1"/>
    <col min="9710" max="9710" width="8.5703125" style="29" bestFit="1" customWidth="1"/>
    <col min="9711" max="9711" width="2.42578125" style="29" customWidth="1"/>
    <col min="9712" max="9712" width="8.5703125" style="29" bestFit="1" customWidth="1"/>
    <col min="9713" max="9713" width="2.42578125" style="29" customWidth="1"/>
    <col min="9714" max="9714" width="22.42578125" style="29" customWidth="1"/>
    <col min="9715" max="9715" width="2.42578125" style="29" customWidth="1"/>
    <col min="9716" max="9716" width="25.85546875" style="29" customWidth="1"/>
    <col min="9717" max="9717" width="2.42578125" style="29" customWidth="1"/>
    <col min="9718" max="9718" width="25.85546875" style="29" customWidth="1"/>
    <col min="9719" max="9719" width="2.42578125" style="29" customWidth="1"/>
    <col min="9720" max="9720" width="70.42578125" style="29" customWidth="1"/>
    <col min="9721" max="9963" width="9.140625" style="29"/>
    <col min="9964" max="9964" width="7.5703125" style="29" customWidth="1"/>
    <col min="9965" max="9965" width="61.5703125" style="29" customWidth="1"/>
    <col min="9966" max="9966" width="8.5703125" style="29" bestFit="1" customWidth="1"/>
    <col min="9967" max="9967" width="2.42578125" style="29" customWidth="1"/>
    <col min="9968" max="9968" width="8.5703125" style="29" bestFit="1" customWidth="1"/>
    <col min="9969" max="9969" width="2.42578125" style="29" customWidth="1"/>
    <col min="9970" max="9970" width="22.42578125" style="29" customWidth="1"/>
    <col min="9971" max="9971" width="2.42578125" style="29" customWidth="1"/>
    <col min="9972" max="9972" width="25.85546875" style="29" customWidth="1"/>
    <col min="9973" max="9973" width="2.42578125" style="29" customWidth="1"/>
    <col min="9974" max="9974" width="25.85546875" style="29" customWidth="1"/>
    <col min="9975" max="9975" width="2.42578125" style="29" customWidth="1"/>
    <col min="9976" max="9976" width="70.42578125" style="29" customWidth="1"/>
    <col min="9977" max="10219" width="9.140625" style="29"/>
    <col min="10220" max="10220" width="7.5703125" style="29" customWidth="1"/>
    <col min="10221" max="10221" width="61.5703125" style="29" customWidth="1"/>
    <col min="10222" max="10222" width="8.5703125" style="29" bestFit="1" customWidth="1"/>
    <col min="10223" max="10223" width="2.42578125" style="29" customWidth="1"/>
    <col min="10224" max="10224" width="8.5703125" style="29" bestFit="1" customWidth="1"/>
    <col min="10225" max="10225" width="2.42578125" style="29" customWidth="1"/>
    <col min="10226" max="10226" width="22.42578125" style="29" customWidth="1"/>
    <col min="10227" max="10227" width="2.42578125" style="29" customWidth="1"/>
    <col min="10228" max="10228" width="25.85546875" style="29" customWidth="1"/>
    <col min="10229" max="10229" width="2.42578125" style="29" customWidth="1"/>
    <col min="10230" max="10230" width="25.85546875" style="29" customWidth="1"/>
    <col min="10231" max="10231" width="2.42578125" style="29" customWidth="1"/>
    <col min="10232" max="10232" width="70.42578125" style="29" customWidth="1"/>
    <col min="10233" max="10475" width="9.140625" style="29"/>
    <col min="10476" max="10476" width="7.5703125" style="29" customWidth="1"/>
    <col min="10477" max="10477" width="61.5703125" style="29" customWidth="1"/>
    <col min="10478" max="10478" width="8.5703125" style="29" bestFit="1" customWidth="1"/>
    <col min="10479" max="10479" width="2.42578125" style="29" customWidth="1"/>
    <col min="10480" max="10480" width="8.5703125" style="29" bestFit="1" customWidth="1"/>
    <col min="10481" max="10481" width="2.42578125" style="29" customWidth="1"/>
    <col min="10482" max="10482" width="22.42578125" style="29" customWidth="1"/>
    <col min="10483" max="10483" width="2.42578125" style="29" customWidth="1"/>
    <col min="10484" max="10484" width="25.85546875" style="29" customWidth="1"/>
    <col min="10485" max="10485" width="2.42578125" style="29" customWidth="1"/>
    <col min="10486" max="10486" width="25.85546875" style="29" customWidth="1"/>
    <col min="10487" max="10487" width="2.42578125" style="29" customWidth="1"/>
    <col min="10488" max="10488" width="70.42578125" style="29" customWidth="1"/>
    <col min="10489" max="10731" width="9.140625" style="29"/>
    <col min="10732" max="10732" width="7.5703125" style="29" customWidth="1"/>
    <col min="10733" max="10733" width="61.5703125" style="29" customWidth="1"/>
    <col min="10734" max="10734" width="8.5703125" style="29" bestFit="1" customWidth="1"/>
    <col min="10735" max="10735" width="2.42578125" style="29" customWidth="1"/>
    <col min="10736" max="10736" width="8.5703125" style="29" bestFit="1" customWidth="1"/>
    <col min="10737" max="10737" width="2.42578125" style="29" customWidth="1"/>
    <col min="10738" max="10738" width="22.42578125" style="29" customWidth="1"/>
    <col min="10739" max="10739" width="2.42578125" style="29" customWidth="1"/>
    <col min="10740" max="10740" width="25.85546875" style="29" customWidth="1"/>
    <col min="10741" max="10741" width="2.42578125" style="29" customWidth="1"/>
    <col min="10742" max="10742" width="25.85546875" style="29" customWidth="1"/>
    <col min="10743" max="10743" width="2.42578125" style="29" customWidth="1"/>
    <col min="10744" max="10744" width="70.42578125" style="29" customWidth="1"/>
    <col min="10745" max="10987" width="9.140625" style="29"/>
    <col min="10988" max="10988" width="7.5703125" style="29" customWidth="1"/>
    <col min="10989" max="10989" width="61.5703125" style="29" customWidth="1"/>
    <col min="10990" max="10990" width="8.5703125" style="29" bestFit="1" customWidth="1"/>
    <col min="10991" max="10991" width="2.42578125" style="29" customWidth="1"/>
    <col min="10992" max="10992" width="8.5703125" style="29" bestFit="1" customWidth="1"/>
    <col min="10993" max="10993" width="2.42578125" style="29" customWidth="1"/>
    <col min="10994" max="10994" width="22.42578125" style="29" customWidth="1"/>
    <col min="10995" max="10995" width="2.42578125" style="29" customWidth="1"/>
    <col min="10996" max="10996" width="25.85546875" style="29" customWidth="1"/>
    <col min="10997" max="10997" width="2.42578125" style="29" customWidth="1"/>
    <col min="10998" max="10998" width="25.85546875" style="29" customWidth="1"/>
    <col min="10999" max="10999" width="2.42578125" style="29" customWidth="1"/>
    <col min="11000" max="11000" width="70.42578125" style="29" customWidth="1"/>
    <col min="11001" max="11243" width="9.140625" style="29"/>
    <col min="11244" max="11244" width="7.5703125" style="29" customWidth="1"/>
    <col min="11245" max="11245" width="61.5703125" style="29" customWidth="1"/>
    <col min="11246" max="11246" width="8.5703125" style="29" bestFit="1" customWidth="1"/>
    <col min="11247" max="11247" width="2.42578125" style="29" customWidth="1"/>
    <col min="11248" max="11248" width="8.5703125" style="29" bestFit="1" customWidth="1"/>
    <col min="11249" max="11249" width="2.42578125" style="29" customWidth="1"/>
    <col min="11250" max="11250" width="22.42578125" style="29" customWidth="1"/>
    <col min="11251" max="11251" width="2.42578125" style="29" customWidth="1"/>
    <col min="11252" max="11252" width="25.85546875" style="29" customWidth="1"/>
    <col min="11253" max="11253" width="2.42578125" style="29" customWidth="1"/>
    <col min="11254" max="11254" width="25.85546875" style="29" customWidth="1"/>
    <col min="11255" max="11255" width="2.42578125" style="29" customWidth="1"/>
    <col min="11256" max="11256" width="70.42578125" style="29" customWidth="1"/>
    <col min="11257" max="11499" width="9.140625" style="29"/>
    <col min="11500" max="11500" width="7.5703125" style="29" customWidth="1"/>
    <col min="11501" max="11501" width="61.5703125" style="29" customWidth="1"/>
    <col min="11502" max="11502" width="8.5703125" style="29" bestFit="1" customWidth="1"/>
    <col min="11503" max="11503" width="2.42578125" style="29" customWidth="1"/>
    <col min="11504" max="11504" width="8.5703125" style="29" bestFit="1" customWidth="1"/>
    <col min="11505" max="11505" width="2.42578125" style="29" customWidth="1"/>
    <col min="11506" max="11506" width="22.42578125" style="29" customWidth="1"/>
    <col min="11507" max="11507" width="2.42578125" style="29" customWidth="1"/>
    <col min="11508" max="11508" width="25.85546875" style="29" customWidth="1"/>
    <col min="11509" max="11509" width="2.42578125" style="29" customWidth="1"/>
    <col min="11510" max="11510" width="25.85546875" style="29" customWidth="1"/>
    <col min="11511" max="11511" width="2.42578125" style="29" customWidth="1"/>
    <col min="11512" max="11512" width="70.42578125" style="29" customWidth="1"/>
    <col min="11513" max="11755" width="9.140625" style="29"/>
    <col min="11756" max="11756" width="7.5703125" style="29" customWidth="1"/>
    <col min="11757" max="11757" width="61.5703125" style="29" customWidth="1"/>
    <col min="11758" max="11758" width="8.5703125" style="29" bestFit="1" customWidth="1"/>
    <col min="11759" max="11759" width="2.42578125" style="29" customWidth="1"/>
    <col min="11760" max="11760" width="8.5703125" style="29" bestFit="1" customWidth="1"/>
    <col min="11761" max="11761" width="2.42578125" style="29" customWidth="1"/>
    <col min="11762" max="11762" width="22.42578125" style="29" customWidth="1"/>
    <col min="11763" max="11763" width="2.42578125" style="29" customWidth="1"/>
    <col min="11764" max="11764" width="25.85546875" style="29" customWidth="1"/>
    <col min="11765" max="11765" width="2.42578125" style="29" customWidth="1"/>
    <col min="11766" max="11766" width="25.85546875" style="29" customWidth="1"/>
    <col min="11767" max="11767" width="2.42578125" style="29" customWidth="1"/>
    <col min="11768" max="11768" width="70.42578125" style="29" customWidth="1"/>
    <col min="11769" max="12011" width="9.140625" style="29"/>
    <col min="12012" max="12012" width="7.5703125" style="29" customWidth="1"/>
    <col min="12013" max="12013" width="61.5703125" style="29" customWidth="1"/>
    <col min="12014" max="12014" width="8.5703125" style="29" bestFit="1" customWidth="1"/>
    <col min="12015" max="12015" width="2.42578125" style="29" customWidth="1"/>
    <col min="12016" max="12016" width="8.5703125" style="29" bestFit="1" customWidth="1"/>
    <col min="12017" max="12017" width="2.42578125" style="29" customWidth="1"/>
    <col min="12018" max="12018" width="22.42578125" style="29" customWidth="1"/>
    <col min="12019" max="12019" width="2.42578125" style="29" customWidth="1"/>
    <col min="12020" max="12020" width="25.85546875" style="29" customWidth="1"/>
    <col min="12021" max="12021" width="2.42578125" style="29" customWidth="1"/>
    <col min="12022" max="12022" width="25.85546875" style="29" customWidth="1"/>
    <col min="12023" max="12023" width="2.42578125" style="29" customWidth="1"/>
    <col min="12024" max="12024" width="70.42578125" style="29" customWidth="1"/>
    <col min="12025" max="12267" width="9.140625" style="29"/>
    <col min="12268" max="12268" width="7.5703125" style="29" customWidth="1"/>
    <col min="12269" max="12269" width="61.5703125" style="29" customWidth="1"/>
    <col min="12270" max="12270" width="8.5703125" style="29" bestFit="1" customWidth="1"/>
    <col min="12271" max="12271" width="2.42578125" style="29" customWidth="1"/>
    <col min="12272" max="12272" width="8.5703125" style="29" bestFit="1" customWidth="1"/>
    <col min="12273" max="12273" width="2.42578125" style="29" customWidth="1"/>
    <col min="12274" max="12274" width="22.42578125" style="29" customWidth="1"/>
    <col min="12275" max="12275" width="2.42578125" style="29" customWidth="1"/>
    <col min="12276" max="12276" width="25.85546875" style="29" customWidth="1"/>
    <col min="12277" max="12277" width="2.42578125" style="29" customWidth="1"/>
    <col min="12278" max="12278" width="25.85546875" style="29" customWidth="1"/>
    <col min="12279" max="12279" width="2.42578125" style="29" customWidth="1"/>
    <col min="12280" max="12280" width="70.42578125" style="29" customWidth="1"/>
    <col min="12281" max="12523" width="9.140625" style="29"/>
    <col min="12524" max="12524" width="7.5703125" style="29" customWidth="1"/>
    <col min="12525" max="12525" width="61.5703125" style="29" customWidth="1"/>
    <col min="12526" max="12526" width="8.5703125" style="29" bestFit="1" customWidth="1"/>
    <col min="12527" max="12527" width="2.42578125" style="29" customWidth="1"/>
    <col min="12528" max="12528" width="8.5703125" style="29" bestFit="1" customWidth="1"/>
    <col min="12529" max="12529" width="2.42578125" style="29" customWidth="1"/>
    <col min="12530" max="12530" width="22.42578125" style="29" customWidth="1"/>
    <col min="12531" max="12531" width="2.42578125" style="29" customWidth="1"/>
    <col min="12532" max="12532" width="25.85546875" style="29" customWidth="1"/>
    <col min="12533" max="12533" width="2.42578125" style="29" customWidth="1"/>
    <col min="12534" max="12534" width="25.85546875" style="29" customWidth="1"/>
    <col min="12535" max="12535" width="2.42578125" style="29" customWidth="1"/>
    <col min="12536" max="12536" width="70.42578125" style="29" customWidth="1"/>
    <col min="12537" max="12779" width="9.140625" style="29"/>
    <col min="12780" max="12780" width="7.5703125" style="29" customWidth="1"/>
    <col min="12781" max="12781" width="61.5703125" style="29" customWidth="1"/>
    <col min="12782" max="12782" width="8.5703125" style="29" bestFit="1" customWidth="1"/>
    <col min="12783" max="12783" width="2.42578125" style="29" customWidth="1"/>
    <col min="12784" max="12784" width="8.5703125" style="29" bestFit="1" customWidth="1"/>
    <col min="12785" max="12785" width="2.42578125" style="29" customWidth="1"/>
    <col min="12786" max="12786" width="22.42578125" style="29" customWidth="1"/>
    <col min="12787" max="12787" width="2.42578125" style="29" customWidth="1"/>
    <col min="12788" max="12788" width="25.85546875" style="29" customWidth="1"/>
    <col min="12789" max="12789" width="2.42578125" style="29" customWidth="1"/>
    <col min="12790" max="12790" width="25.85546875" style="29" customWidth="1"/>
    <col min="12791" max="12791" width="2.42578125" style="29" customWidth="1"/>
    <col min="12792" max="12792" width="70.42578125" style="29" customWidth="1"/>
    <col min="12793" max="13035" width="9.140625" style="29"/>
    <col min="13036" max="13036" width="7.5703125" style="29" customWidth="1"/>
    <col min="13037" max="13037" width="61.5703125" style="29" customWidth="1"/>
    <col min="13038" max="13038" width="8.5703125" style="29" bestFit="1" customWidth="1"/>
    <col min="13039" max="13039" width="2.42578125" style="29" customWidth="1"/>
    <col min="13040" max="13040" width="8.5703125" style="29" bestFit="1" customWidth="1"/>
    <col min="13041" max="13041" width="2.42578125" style="29" customWidth="1"/>
    <col min="13042" max="13042" width="22.42578125" style="29" customWidth="1"/>
    <col min="13043" max="13043" width="2.42578125" style="29" customWidth="1"/>
    <col min="13044" max="13044" width="25.85546875" style="29" customWidth="1"/>
    <col min="13045" max="13045" width="2.42578125" style="29" customWidth="1"/>
    <col min="13046" max="13046" width="25.85546875" style="29" customWidth="1"/>
    <col min="13047" max="13047" width="2.42578125" style="29" customWidth="1"/>
    <col min="13048" max="13048" width="70.42578125" style="29" customWidth="1"/>
    <col min="13049" max="13291" width="9.140625" style="29"/>
    <col min="13292" max="13292" width="7.5703125" style="29" customWidth="1"/>
    <col min="13293" max="13293" width="61.5703125" style="29" customWidth="1"/>
    <col min="13294" max="13294" width="8.5703125" style="29" bestFit="1" customWidth="1"/>
    <col min="13295" max="13295" width="2.42578125" style="29" customWidth="1"/>
    <col min="13296" max="13296" width="8.5703125" style="29" bestFit="1" customWidth="1"/>
    <col min="13297" max="13297" width="2.42578125" style="29" customWidth="1"/>
    <col min="13298" max="13298" width="22.42578125" style="29" customWidth="1"/>
    <col min="13299" max="13299" width="2.42578125" style="29" customWidth="1"/>
    <col min="13300" max="13300" width="25.85546875" style="29" customWidth="1"/>
    <col min="13301" max="13301" width="2.42578125" style="29" customWidth="1"/>
    <col min="13302" max="13302" width="25.85546875" style="29" customWidth="1"/>
    <col min="13303" max="13303" width="2.42578125" style="29" customWidth="1"/>
    <col min="13304" max="13304" width="70.42578125" style="29" customWidth="1"/>
    <col min="13305" max="13547" width="9.140625" style="29"/>
    <col min="13548" max="13548" width="7.5703125" style="29" customWidth="1"/>
    <col min="13549" max="13549" width="61.5703125" style="29" customWidth="1"/>
    <col min="13550" max="13550" width="8.5703125" style="29" bestFit="1" customWidth="1"/>
    <col min="13551" max="13551" width="2.42578125" style="29" customWidth="1"/>
    <col min="13552" max="13552" width="8.5703125" style="29" bestFit="1" customWidth="1"/>
    <col min="13553" max="13553" width="2.42578125" style="29" customWidth="1"/>
    <col min="13554" max="13554" width="22.42578125" style="29" customWidth="1"/>
    <col min="13555" max="13555" width="2.42578125" style="29" customWidth="1"/>
    <col min="13556" max="13556" width="25.85546875" style="29" customWidth="1"/>
    <col min="13557" max="13557" width="2.42578125" style="29" customWidth="1"/>
    <col min="13558" max="13558" width="25.85546875" style="29" customWidth="1"/>
    <col min="13559" max="13559" width="2.42578125" style="29" customWidth="1"/>
    <col min="13560" max="13560" width="70.42578125" style="29" customWidth="1"/>
    <col min="13561" max="13803" width="9.140625" style="29"/>
    <col min="13804" max="13804" width="7.5703125" style="29" customWidth="1"/>
    <col min="13805" max="13805" width="61.5703125" style="29" customWidth="1"/>
    <col min="13806" max="13806" width="8.5703125" style="29" bestFit="1" customWidth="1"/>
    <col min="13807" max="13807" width="2.42578125" style="29" customWidth="1"/>
    <col min="13808" max="13808" width="8.5703125" style="29" bestFit="1" customWidth="1"/>
    <col min="13809" max="13809" width="2.42578125" style="29" customWidth="1"/>
    <col min="13810" max="13810" width="22.42578125" style="29" customWidth="1"/>
    <col min="13811" max="13811" width="2.42578125" style="29" customWidth="1"/>
    <col min="13812" max="13812" width="25.85546875" style="29" customWidth="1"/>
    <col min="13813" max="13813" width="2.42578125" style="29" customWidth="1"/>
    <col min="13814" max="13814" width="25.85546875" style="29" customWidth="1"/>
    <col min="13815" max="13815" width="2.42578125" style="29" customWidth="1"/>
    <col min="13816" max="13816" width="70.42578125" style="29" customWidth="1"/>
    <col min="13817" max="14059" width="9.140625" style="29"/>
    <col min="14060" max="14060" width="7.5703125" style="29" customWidth="1"/>
    <col min="14061" max="14061" width="61.5703125" style="29" customWidth="1"/>
    <col min="14062" max="14062" width="8.5703125" style="29" bestFit="1" customWidth="1"/>
    <col min="14063" max="14063" width="2.42578125" style="29" customWidth="1"/>
    <col min="14064" max="14064" width="8.5703125" style="29" bestFit="1" customWidth="1"/>
    <col min="14065" max="14065" width="2.42578125" style="29" customWidth="1"/>
    <col min="14066" max="14066" width="22.42578125" style="29" customWidth="1"/>
    <col min="14067" max="14067" width="2.42578125" style="29" customWidth="1"/>
    <col min="14068" max="14068" width="25.85546875" style="29" customWidth="1"/>
    <col min="14069" max="14069" width="2.42578125" style="29" customWidth="1"/>
    <col min="14070" max="14070" width="25.85546875" style="29" customWidth="1"/>
    <col min="14071" max="14071" width="2.42578125" style="29" customWidth="1"/>
    <col min="14072" max="14072" width="70.42578125" style="29" customWidth="1"/>
    <col min="14073" max="14315" width="9.140625" style="29"/>
    <col min="14316" max="14316" width="7.5703125" style="29" customWidth="1"/>
    <col min="14317" max="14317" width="61.5703125" style="29" customWidth="1"/>
    <col min="14318" max="14318" width="8.5703125" style="29" bestFit="1" customWidth="1"/>
    <col min="14319" max="14319" width="2.42578125" style="29" customWidth="1"/>
    <col min="14320" max="14320" width="8.5703125" style="29" bestFit="1" customWidth="1"/>
    <col min="14321" max="14321" width="2.42578125" style="29" customWidth="1"/>
    <col min="14322" max="14322" width="22.42578125" style="29" customWidth="1"/>
    <col min="14323" max="14323" width="2.42578125" style="29" customWidth="1"/>
    <col min="14324" max="14324" width="25.85546875" style="29" customWidth="1"/>
    <col min="14325" max="14325" width="2.42578125" style="29" customWidth="1"/>
    <col min="14326" max="14326" width="25.85546875" style="29" customWidth="1"/>
    <col min="14327" max="14327" width="2.42578125" style="29" customWidth="1"/>
    <col min="14328" max="14328" width="70.42578125" style="29" customWidth="1"/>
    <col min="14329" max="14571" width="9.140625" style="29"/>
    <col min="14572" max="14572" width="7.5703125" style="29" customWidth="1"/>
    <col min="14573" max="14573" width="61.5703125" style="29" customWidth="1"/>
    <col min="14574" max="14574" width="8.5703125" style="29" bestFit="1" customWidth="1"/>
    <col min="14575" max="14575" width="2.42578125" style="29" customWidth="1"/>
    <col min="14576" max="14576" width="8.5703125" style="29" bestFit="1" customWidth="1"/>
    <col min="14577" max="14577" width="2.42578125" style="29" customWidth="1"/>
    <col min="14578" max="14578" width="22.42578125" style="29" customWidth="1"/>
    <col min="14579" max="14579" width="2.42578125" style="29" customWidth="1"/>
    <col min="14580" max="14580" width="25.85546875" style="29" customWidth="1"/>
    <col min="14581" max="14581" width="2.42578125" style="29" customWidth="1"/>
    <col min="14582" max="14582" width="25.85546875" style="29" customWidth="1"/>
    <col min="14583" max="14583" width="2.42578125" style="29" customWidth="1"/>
    <col min="14584" max="14584" width="70.42578125" style="29" customWidth="1"/>
    <col min="14585" max="14827" width="9.140625" style="29"/>
    <col min="14828" max="14828" width="7.5703125" style="29" customWidth="1"/>
    <col min="14829" max="14829" width="61.5703125" style="29" customWidth="1"/>
    <col min="14830" max="14830" width="8.5703125" style="29" bestFit="1" customWidth="1"/>
    <col min="14831" max="14831" width="2.42578125" style="29" customWidth="1"/>
    <col min="14832" max="14832" width="8.5703125" style="29" bestFit="1" customWidth="1"/>
    <col min="14833" max="14833" width="2.42578125" style="29" customWidth="1"/>
    <col min="14834" max="14834" width="22.42578125" style="29" customWidth="1"/>
    <col min="14835" max="14835" width="2.42578125" style="29" customWidth="1"/>
    <col min="14836" max="14836" width="25.85546875" style="29" customWidth="1"/>
    <col min="14837" max="14837" width="2.42578125" style="29" customWidth="1"/>
    <col min="14838" max="14838" width="25.85546875" style="29" customWidth="1"/>
    <col min="14839" max="14839" width="2.42578125" style="29" customWidth="1"/>
    <col min="14840" max="14840" width="70.42578125" style="29" customWidth="1"/>
    <col min="14841" max="15083" width="9.140625" style="29"/>
    <col min="15084" max="15084" width="7.5703125" style="29" customWidth="1"/>
    <col min="15085" max="15085" width="61.5703125" style="29" customWidth="1"/>
    <col min="15086" max="15086" width="8.5703125" style="29" bestFit="1" customWidth="1"/>
    <col min="15087" max="15087" width="2.42578125" style="29" customWidth="1"/>
    <col min="15088" max="15088" width="8.5703125" style="29" bestFit="1" customWidth="1"/>
    <col min="15089" max="15089" width="2.42578125" style="29" customWidth="1"/>
    <col min="15090" max="15090" width="22.42578125" style="29" customWidth="1"/>
    <col min="15091" max="15091" width="2.42578125" style="29" customWidth="1"/>
    <col min="15092" max="15092" width="25.85546875" style="29" customWidth="1"/>
    <col min="15093" max="15093" width="2.42578125" style="29" customWidth="1"/>
    <col min="15094" max="15094" width="25.85546875" style="29" customWidth="1"/>
    <col min="15095" max="15095" width="2.42578125" style="29" customWidth="1"/>
    <col min="15096" max="15096" width="70.42578125" style="29" customWidth="1"/>
    <col min="15097" max="15339" width="9.140625" style="29"/>
    <col min="15340" max="15340" width="7.5703125" style="29" customWidth="1"/>
    <col min="15341" max="15341" width="61.5703125" style="29" customWidth="1"/>
    <col min="15342" max="15342" width="8.5703125" style="29" bestFit="1" customWidth="1"/>
    <col min="15343" max="15343" width="2.42578125" style="29" customWidth="1"/>
    <col min="15344" max="15344" width="8.5703125" style="29" bestFit="1" customWidth="1"/>
    <col min="15345" max="15345" width="2.42578125" style="29" customWidth="1"/>
    <col min="15346" max="15346" width="22.42578125" style="29" customWidth="1"/>
    <col min="15347" max="15347" width="2.42578125" style="29" customWidth="1"/>
    <col min="15348" max="15348" width="25.85546875" style="29" customWidth="1"/>
    <col min="15349" max="15349" width="2.42578125" style="29" customWidth="1"/>
    <col min="15350" max="15350" width="25.85546875" style="29" customWidth="1"/>
    <col min="15351" max="15351" width="2.42578125" style="29" customWidth="1"/>
    <col min="15352" max="15352" width="70.42578125" style="29" customWidth="1"/>
    <col min="15353" max="15595" width="9.140625" style="29"/>
    <col min="15596" max="15596" width="7.5703125" style="29" customWidth="1"/>
    <col min="15597" max="15597" width="61.5703125" style="29" customWidth="1"/>
    <col min="15598" max="15598" width="8.5703125" style="29" bestFit="1" customWidth="1"/>
    <col min="15599" max="15599" width="2.42578125" style="29" customWidth="1"/>
    <col min="15600" max="15600" width="8.5703125" style="29" bestFit="1" customWidth="1"/>
    <col min="15601" max="15601" width="2.42578125" style="29" customWidth="1"/>
    <col min="15602" max="15602" width="22.42578125" style="29" customWidth="1"/>
    <col min="15603" max="15603" width="2.42578125" style="29" customWidth="1"/>
    <col min="15604" max="15604" width="25.85546875" style="29" customWidth="1"/>
    <col min="15605" max="15605" width="2.42578125" style="29" customWidth="1"/>
    <col min="15606" max="15606" width="25.85546875" style="29" customWidth="1"/>
    <col min="15607" max="15607" width="2.42578125" style="29" customWidth="1"/>
    <col min="15608" max="15608" width="70.42578125" style="29" customWidth="1"/>
    <col min="15609" max="15851" width="9.140625" style="29"/>
    <col min="15852" max="15852" width="7.5703125" style="29" customWidth="1"/>
    <col min="15853" max="15853" width="61.5703125" style="29" customWidth="1"/>
    <col min="15854" max="15854" width="8.5703125" style="29" bestFit="1" customWidth="1"/>
    <col min="15855" max="15855" width="2.42578125" style="29" customWidth="1"/>
    <col min="15856" max="15856" width="8.5703125" style="29" bestFit="1" customWidth="1"/>
    <col min="15857" max="15857" width="2.42578125" style="29" customWidth="1"/>
    <col min="15858" max="15858" width="22.42578125" style="29" customWidth="1"/>
    <col min="15859" max="15859" width="2.42578125" style="29" customWidth="1"/>
    <col min="15860" max="15860" width="25.85546875" style="29" customWidth="1"/>
    <col min="15861" max="15861" width="2.42578125" style="29" customWidth="1"/>
    <col min="15862" max="15862" width="25.85546875" style="29" customWidth="1"/>
    <col min="15863" max="15863" width="2.42578125" style="29" customWidth="1"/>
    <col min="15864" max="15864" width="70.42578125" style="29" customWidth="1"/>
    <col min="15865" max="16107" width="9.140625" style="29"/>
    <col min="16108" max="16108" width="7.5703125" style="29" customWidth="1"/>
    <col min="16109" max="16109" width="61.5703125" style="29" customWidth="1"/>
    <col min="16110" max="16110" width="8.5703125" style="29" bestFit="1" customWidth="1"/>
    <col min="16111" max="16111" width="2.42578125" style="29" customWidth="1"/>
    <col min="16112" max="16112" width="8.5703125" style="29" bestFit="1" customWidth="1"/>
    <col min="16113" max="16113" width="2.42578125" style="29" customWidth="1"/>
    <col min="16114" max="16114" width="22.42578125" style="29" customWidth="1"/>
    <col min="16115" max="16115" width="2.42578125" style="29" customWidth="1"/>
    <col min="16116" max="16116" width="25.85546875" style="29" customWidth="1"/>
    <col min="16117" max="16117" width="2.42578125" style="29" customWidth="1"/>
    <col min="16118" max="16118" width="25.85546875" style="29" customWidth="1"/>
    <col min="16119" max="16119" width="2.42578125" style="29" customWidth="1"/>
    <col min="16120" max="16120" width="70.42578125" style="29" customWidth="1"/>
    <col min="16121" max="16384" width="9.140625" style="29"/>
  </cols>
  <sheetData>
    <row r="1" spans="1:17" ht="18">
      <c r="A1" s="79" t="s">
        <v>194</v>
      </c>
    </row>
    <row r="2" spans="1:17" ht="20.25">
      <c r="A2" s="76" t="s">
        <v>191</v>
      </c>
    </row>
    <row r="3" spans="1:17" ht="58.5" customHeight="1">
      <c r="A3" s="87" t="s">
        <v>195</v>
      </c>
      <c r="B3" s="87"/>
    </row>
    <row r="5" spans="1:17" ht="25.5">
      <c r="A5" s="84" t="s">
        <v>193</v>
      </c>
      <c r="B5" s="77"/>
    </row>
    <row r="6" spans="1:17" ht="24.75" customHeight="1">
      <c r="A6" s="82" t="s">
        <v>192</v>
      </c>
      <c r="B6" s="78"/>
    </row>
    <row r="7" spans="1:17" ht="50.25">
      <c r="A7" s="83" t="s">
        <v>238</v>
      </c>
      <c r="B7" s="78"/>
    </row>
    <row r="8" spans="1:17" ht="18" customHeight="1">
      <c r="A8" s="34"/>
      <c r="B8"/>
      <c r="C8" s="31"/>
      <c r="D8" s="35"/>
      <c r="E8" s="35"/>
      <c r="F8" s="35"/>
      <c r="G8" s="35"/>
      <c r="H8" s="35"/>
      <c r="I8" s="35"/>
      <c r="J8" s="35"/>
      <c r="K8" s="35"/>
      <c r="L8" s="35"/>
      <c r="M8" s="35"/>
      <c r="N8"/>
      <c r="O8" s="35"/>
      <c r="P8"/>
      <c r="Q8" s="35"/>
    </row>
    <row r="9" spans="1:17" s="65" customFormat="1">
      <c r="A9" s="57" t="s">
        <v>176</v>
      </c>
      <c r="B9" s="58" t="s">
        <v>177</v>
      </c>
      <c r="C9" s="59" t="s">
        <v>236</v>
      </c>
      <c r="D9" s="59"/>
      <c r="E9" s="59"/>
      <c r="F9" s="59" t="s">
        <v>202</v>
      </c>
      <c r="G9" s="59"/>
      <c r="H9" s="59" t="s">
        <v>196</v>
      </c>
      <c r="I9" s="59"/>
      <c r="J9" s="59" t="s">
        <v>197</v>
      </c>
      <c r="K9" s="59"/>
      <c r="L9" s="59" t="s">
        <v>200</v>
      </c>
      <c r="M9" s="59"/>
      <c r="N9" s="59" t="s">
        <v>201</v>
      </c>
      <c r="O9" s="59"/>
      <c r="P9" s="59" t="s">
        <v>190</v>
      </c>
      <c r="Q9" s="59"/>
    </row>
    <row r="10" spans="1:17" s="65" customFormat="1">
      <c r="A10" s="60" t="s">
        <v>178</v>
      </c>
      <c r="B10" s="61"/>
      <c r="C10" s="62" t="s">
        <v>179</v>
      </c>
      <c r="D10" s="62"/>
      <c r="E10" s="62"/>
      <c r="F10" s="62"/>
      <c r="G10" s="62"/>
      <c r="H10" s="62"/>
      <c r="I10" s="62"/>
      <c r="J10" s="62"/>
      <c r="K10" s="62"/>
      <c r="L10" s="62"/>
      <c r="M10" s="62"/>
      <c r="N10" s="64"/>
      <c r="O10" s="62"/>
      <c r="P10" s="64"/>
      <c r="Q10" s="62"/>
    </row>
    <row r="11" spans="1:17" s="33" customFormat="1">
      <c r="A11" s="36"/>
      <c r="B11" s="37"/>
      <c r="C11" s="38"/>
      <c r="D11" s="32"/>
      <c r="E11" s="32"/>
      <c r="F11" s="32"/>
      <c r="G11" s="32"/>
      <c r="H11" s="32"/>
      <c r="I11" s="32"/>
      <c r="J11" s="32"/>
      <c r="K11" s="32"/>
      <c r="L11" s="32"/>
      <c r="M11" s="32"/>
      <c r="N11" s="39"/>
      <c r="O11" s="32"/>
      <c r="P11" s="39"/>
      <c r="Q11" s="32"/>
    </row>
    <row r="12" spans="1:17" s="33" customFormat="1">
      <c r="A12" s="63" t="s">
        <v>188</v>
      </c>
      <c r="B12" s="66" t="s">
        <v>180</v>
      </c>
      <c r="C12" s="67"/>
      <c r="D12" s="63"/>
      <c r="E12" s="63"/>
      <c r="F12" s="63"/>
      <c r="G12" s="63"/>
      <c r="H12" s="63"/>
      <c r="I12" s="63"/>
      <c r="J12" s="63"/>
      <c r="K12" s="63"/>
      <c r="L12" s="63"/>
      <c r="M12" s="63"/>
      <c r="N12" s="63"/>
      <c r="O12" s="63"/>
      <c r="P12" s="63"/>
      <c r="Q12" s="63"/>
    </row>
    <row r="13" spans="1:17" s="33" customFormat="1">
      <c r="A13" s="68">
        <v>1</v>
      </c>
      <c r="B13" s="69" t="s">
        <v>203</v>
      </c>
      <c r="C13" s="70"/>
      <c r="D13" s="71"/>
      <c r="E13" s="71"/>
      <c r="F13" s="70"/>
      <c r="G13" s="73"/>
      <c r="H13" s="72"/>
      <c r="I13" s="71"/>
      <c r="J13" s="80" t="s">
        <v>199</v>
      </c>
      <c r="K13" s="71"/>
      <c r="L13" s="72"/>
      <c r="M13" s="71"/>
      <c r="N13" s="72"/>
      <c r="O13" s="71"/>
      <c r="P13" s="72"/>
      <c r="Q13" s="32"/>
    </row>
    <row r="14" spans="1:17" s="33" customFormat="1" ht="8.4499999999999993" customHeight="1">
      <c r="A14" s="68"/>
      <c r="B14" s="69"/>
      <c r="C14" s="73"/>
      <c r="D14" s="71"/>
      <c r="E14" s="71"/>
      <c r="F14" s="73"/>
      <c r="G14" s="73"/>
      <c r="H14" s="74"/>
      <c r="I14" s="71"/>
      <c r="J14" s="81"/>
      <c r="K14" s="71"/>
      <c r="L14" s="74"/>
      <c r="M14" s="71"/>
      <c r="N14" s="74"/>
      <c r="O14" s="71"/>
      <c r="P14" s="74"/>
      <c r="Q14" s="32"/>
    </row>
    <row r="15" spans="1:17" s="33" customFormat="1" ht="24.75" customHeight="1">
      <c r="A15" s="68">
        <f>A13+1</f>
        <v>2</v>
      </c>
      <c r="B15" s="69" t="s">
        <v>246</v>
      </c>
      <c r="C15" s="70"/>
      <c r="D15" s="71"/>
      <c r="E15" s="71"/>
      <c r="F15" s="70"/>
      <c r="G15" s="73"/>
      <c r="H15" s="72"/>
      <c r="I15" s="71"/>
      <c r="J15" s="80" t="s">
        <v>216</v>
      </c>
      <c r="K15" s="71"/>
      <c r="L15" s="72"/>
      <c r="M15" s="71"/>
      <c r="N15" s="72"/>
      <c r="O15" s="71"/>
      <c r="P15" s="72"/>
      <c r="Q15" s="32"/>
    </row>
    <row r="16" spans="1:17" s="33" customFormat="1" ht="8.4499999999999993" customHeight="1">
      <c r="A16" s="68"/>
      <c r="B16" s="69"/>
      <c r="C16" s="73"/>
      <c r="D16" s="71"/>
      <c r="E16" s="71"/>
      <c r="F16" s="73"/>
      <c r="G16" s="73"/>
      <c r="H16" s="74"/>
      <c r="I16" s="71"/>
      <c r="J16" s="81"/>
      <c r="K16" s="71"/>
      <c r="L16" s="74"/>
      <c r="M16" s="71"/>
      <c r="N16" s="74"/>
      <c r="O16" s="71"/>
      <c r="P16" s="74"/>
      <c r="Q16" s="32"/>
    </row>
    <row r="17" spans="1:17" s="33" customFormat="1">
      <c r="A17" s="68">
        <f>A15+1</f>
        <v>3</v>
      </c>
      <c r="B17" s="69" t="s">
        <v>204</v>
      </c>
      <c r="C17" s="70"/>
      <c r="D17" s="71"/>
      <c r="E17" s="71"/>
      <c r="F17" s="70"/>
      <c r="G17" s="73"/>
      <c r="H17" s="72"/>
      <c r="I17" s="71"/>
      <c r="J17" s="80" t="s">
        <v>217</v>
      </c>
      <c r="K17" s="71"/>
      <c r="L17" s="72"/>
      <c r="M17" s="71"/>
      <c r="N17" s="72"/>
      <c r="O17" s="71"/>
      <c r="P17" s="72"/>
      <c r="Q17" s="32"/>
    </row>
    <row r="18" spans="1:17" s="33" customFormat="1" ht="8.25" customHeight="1">
      <c r="A18" s="68"/>
      <c r="B18" s="69"/>
      <c r="C18" s="73"/>
      <c r="D18" s="71"/>
      <c r="E18" s="71"/>
      <c r="F18" s="73"/>
      <c r="G18" s="73"/>
      <c r="H18" s="74"/>
      <c r="I18" s="71"/>
      <c r="J18" s="81"/>
      <c r="K18" s="71"/>
      <c r="L18" s="74"/>
      <c r="M18" s="71"/>
      <c r="N18" s="74"/>
      <c r="O18" s="71"/>
      <c r="P18" s="74"/>
      <c r="Q18" s="32"/>
    </row>
    <row r="19" spans="1:17" s="33" customFormat="1" ht="22.5">
      <c r="A19" s="68">
        <f>A17+1</f>
        <v>4</v>
      </c>
      <c r="B19" s="69" t="s">
        <v>221</v>
      </c>
      <c r="C19" s="70"/>
      <c r="D19" s="71"/>
      <c r="E19" s="71"/>
      <c r="F19" s="70"/>
      <c r="G19" s="73"/>
      <c r="H19" s="72"/>
      <c r="I19" s="71"/>
      <c r="J19" s="80" t="s">
        <v>220</v>
      </c>
      <c r="K19" s="71"/>
      <c r="L19" s="72"/>
      <c r="M19" s="71"/>
      <c r="N19" s="72"/>
      <c r="O19" s="71"/>
      <c r="P19" s="72"/>
      <c r="Q19" s="32"/>
    </row>
    <row r="20" spans="1:17" s="33" customFormat="1" ht="8.25" customHeight="1">
      <c r="A20" s="68"/>
      <c r="B20" s="69"/>
      <c r="C20" s="73"/>
      <c r="D20" s="71"/>
      <c r="E20" s="71"/>
      <c r="F20" s="73"/>
      <c r="G20" s="73"/>
      <c r="H20" s="74"/>
      <c r="I20" s="71"/>
      <c r="J20" s="81"/>
      <c r="K20" s="71"/>
      <c r="L20" s="74"/>
      <c r="M20" s="71"/>
      <c r="N20" s="74"/>
      <c r="O20" s="71"/>
      <c r="P20" s="74"/>
      <c r="Q20" s="32"/>
    </row>
    <row r="21" spans="1:17" s="33" customFormat="1" ht="22.5">
      <c r="A21" s="68">
        <f>A19+1</f>
        <v>5</v>
      </c>
      <c r="B21" s="69" t="s">
        <v>232</v>
      </c>
      <c r="C21" s="70"/>
      <c r="D21" s="71"/>
      <c r="E21" s="71"/>
      <c r="F21" s="70"/>
      <c r="G21" s="73"/>
      <c r="H21" s="72"/>
      <c r="I21" s="71"/>
      <c r="J21" s="80" t="s">
        <v>218</v>
      </c>
      <c r="K21" s="71"/>
      <c r="L21" s="72"/>
      <c r="M21" s="71"/>
      <c r="N21" s="72"/>
      <c r="O21" s="71"/>
      <c r="P21" s="72"/>
      <c r="Q21" s="32"/>
    </row>
    <row r="22" spans="1:17" s="33" customFormat="1" ht="8.25" customHeight="1">
      <c r="A22" s="68"/>
      <c r="B22" s="69"/>
      <c r="C22" s="73"/>
      <c r="D22" s="71"/>
      <c r="E22" s="71"/>
      <c r="F22" s="73"/>
      <c r="G22" s="73"/>
      <c r="H22" s="74"/>
      <c r="I22" s="71"/>
      <c r="J22" s="81"/>
      <c r="K22" s="71"/>
      <c r="L22" s="74"/>
      <c r="M22" s="71"/>
      <c r="N22" s="74"/>
      <c r="O22" s="71"/>
      <c r="P22" s="74"/>
      <c r="Q22" s="32"/>
    </row>
    <row r="23" spans="1:17" s="33" customFormat="1" ht="22.5">
      <c r="A23" s="68">
        <f>A21+1</f>
        <v>6</v>
      </c>
      <c r="B23" s="69" t="s">
        <v>205</v>
      </c>
      <c r="C23" s="70"/>
      <c r="D23" s="71"/>
      <c r="E23" s="71"/>
      <c r="F23" s="70"/>
      <c r="G23" s="73"/>
      <c r="H23" s="72"/>
      <c r="I23" s="71"/>
      <c r="J23" s="80" t="s">
        <v>239</v>
      </c>
      <c r="K23" s="71"/>
      <c r="L23" s="72"/>
      <c r="M23" s="71"/>
      <c r="N23" s="72"/>
      <c r="O23" s="71"/>
      <c r="P23" s="72"/>
      <c r="Q23" s="32"/>
    </row>
    <row r="24" spans="1:17" s="33" customFormat="1" ht="8.25" customHeight="1">
      <c r="A24" s="68"/>
      <c r="B24" s="69"/>
      <c r="C24" s="73"/>
      <c r="D24" s="71"/>
      <c r="E24" s="71"/>
      <c r="F24" s="73"/>
      <c r="G24" s="73"/>
      <c r="H24" s="74"/>
      <c r="I24" s="71"/>
      <c r="J24" s="81"/>
      <c r="K24" s="71"/>
      <c r="L24" s="74"/>
      <c r="M24" s="71"/>
      <c r="N24" s="74"/>
      <c r="O24" s="71"/>
      <c r="P24" s="74"/>
      <c r="Q24" s="32"/>
    </row>
    <row r="25" spans="1:17" s="33" customFormat="1" ht="22.5">
      <c r="A25" s="68">
        <f t="shared" ref="A25" si="0">A23+1</f>
        <v>7</v>
      </c>
      <c r="B25" s="69" t="s">
        <v>206</v>
      </c>
      <c r="C25" s="70"/>
      <c r="D25" s="71"/>
      <c r="E25" s="71"/>
      <c r="F25" s="70"/>
      <c r="G25" s="73"/>
      <c r="H25" s="72"/>
      <c r="I25" s="71"/>
      <c r="J25" s="80" t="s">
        <v>219</v>
      </c>
      <c r="K25" s="71"/>
      <c r="L25" s="72"/>
      <c r="M25" s="71"/>
      <c r="N25" s="72"/>
      <c r="O25" s="71"/>
      <c r="P25" s="72"/>
      <c r="Q25" s="32"/>
    </row>
    <row r="26" spans="1:17" s="33" customFormat="1" ht="8.25" customHeight="1">
      <c r="A26" s="68"/>
      <c r="B26" s="69"/>
      <c r="C26" s="73"/>
      <c r="D26" s="71"/>
      <c r="E26" s="71"/>
      <c r="F26" s="73"/>
      <c r="G26" s="73"/>
      <c r="H26" s="74"/>
      <c r="I26" s="71"/>
      <c r="J26" s="81"/>
      <c r="K26" s="71"/>
      <c r="L26" s="74"/>
      <c r="M26" s="71"/>
      <c r="N26" s="74"/>
      <c r="O26" s="71"/>
      <c r="P26" s="74"/>
      <c r="Q26" s="32"/>
    </row>
    <row r="27" spans="1:17" s="33" customFormat="1" ht="22.5">
      <c r="A27" s="68">
        <f t="shared" ref="A27" si="1">A25+1</f>
        <v>8</v>
      </c>
      <c r="B27" s="69" t="s">
        <v>207</v>
      </c>
      <c r="C27" s="70"/>
      <c r="D27" s="71"/>
      <c r="E27" s="71"/>
      <c r="F27" s="70"/>
      <c r="G27" s="73"/>
      <c r="H27" s="72"/>
      <c r="I27" s="71"/>
      <c r="J27" s="80" t="s">
        <v>222</v>
      </c>
      <c r="K27" s="71"/>
      <c r="L27" s="72"/>
      <c r="M27" s="71"/>
      <c r="N27" s="72"/>
      <c r="O27" s="71"/>
      <c r="P27" s="72"/>
      <c r="Q27" s="32"/>
    </row>
    <row r="28" spans="1:17" s="33" customFormat="1" ht="8.25" customHeight="1">
      <c r="A28" s="68"/>
      <c r="B28" s="69"/>
      <c r="C28" s="73"/>
      <c r="D28" s="71"/>
      <c r="E28" s="71"/>
      <c r="F28" s="73"/>
      <c r="G28" s="73"/>
      <c r="H28" s="74"/>
      <c r="I28" s="71"/>
      <c r="J28" s="81"/>
      <c r="K28" s="71"/>
      <c r="L28" s="74"/>
      <c r="M28" s="71"/>
      <c r="N28" s="74"/>
      <c r="O28" s="71"/>
      <c r="P28" s="74"/>
      <c r="Q28" s="32"/>
    </row>
    <row r="29" spans="1:17" s="33" customFormat="1" ht="12.75" customHeight="1">
      <c r="A29" s="68">
        <f>A27+1</f>
        <v>9</v>
      </c>
      <c r="B29" s="69" t="s">
        <v>237</v>
      </c>
      <c r="C29" s="70"/>
      <c r="D29" s="71"/>
      <c r="E29" s="71"/>
      <c r="F29" s="70"/>
      <c r="G29" s="73"/>
      <c r="H29" s="72"/>
      <c r="I29" s="71"/>
      <c r="J29" s="80" t="s">
        <v>219</v>
      </c>
      <c r="K29" s="71"/>
      <c r="L29" s="72"/>
      <c r="M29" s="71"/>
      <c r="N29" s="72"/>
      <c r="O29" s="71"/>
      <c r="P29" s="72"/>
      <c r="Q29" s="32"/>
    </row>
    <row r="30" spans="1:17" s="33" customFormat="1" ht="8.25" customHeight="1">
      <c r="A30" s="68"/>
      <c r="B30" s="69"/>
      <c r="C30" s="73"/>
      <c r="D30" s="71"/>
      <c r="E30" s="71"/>
      <c r="F30" s="73"/>
      <c r="G30" s="73"/>
      <c r="H30" s="74"/>
      <c r="I30" s="71"/>
      <c r="J30" s="81"/>
      <c r="K30" s="71"/>
      <c r="L30" s="74"/>
      <c r="M30" s="71"/>
      <c r="N30" s="74"/>
      <c r="O30" s="71"/>
      <c r="P30" s="74"/>
      <c r="Q30" s="32"/>
    </row>
    <row r="31" spans="1:17" s="33" customFormat="1">
      <c r="A31" s="68">
        <f>A29+1</f>
        <v>10</v>
      </c>
      <c r="B31" s="69" t="s">
        <v>235</v>
      </c>
      <c r="C31" s="70"/>
      <c r="D31" s="71"/>
      <c r="E31" s="71"/>
      <c r="F31" s="70"/>
      <c r="G31" s="73"/>
      <c r="H31" s="72"/>
      <c r="I31" s="71"/>
      <c r="J31" s="80" t="s">
        <v>224</v>
      </c>
      <c r="K31" s="71"/>
      <c r="L31" s="72"/>
      <c r="M31" s="71"/>
      <c r="N31" s="72"/>
      <c r="O31" s="71"/>
      <c r="P31" s="72"/>
      <c r="Q31" s="32"/>
    </row>
    <row r="32" spans="1:17" s="33" customFormat="1" ht="8.25" customHeight="1">
      <c r="A32" s="68"/>
      <c r="B32" s="69"/>
      <c r="C32" s="73"/>
      <c r="D32" s="71"/>
      <c r="E32" s="71"/>
      <c r="F32" s="73"/>
      <c r="G32" s="73"/>
      <c r="H32" s="74"/>
      <c r="I32" s="71"/>
      <c r="J32" s="81"/>
      <c r="K32" s="71"/>
      <c r="L32" s="74"/>
      <c r="M32" s="71"/>
      <c r="N32" s="74"/>
      <c r="O32" s="71"/>
      <c r="P32" s="74"/>
      <c r="Q32" s="32"/>
    </row>
    <row r="33" spans="1:17" s="33" customFormat="1">
      <c r="A33" s="68">
        <f t="shared" ref="A33" si="2">A31+1</f>
        <v>11</v>
      </c>
      <c r="B33" s="69" t="s">
        <v>208</v>
      </c>
      <c r="C33" s="70"/>
      <c r="D33" s="71"/>
      <c r="E33" s="71"/>
      <c r="F33" s="70"/>
      <c r="G33" s="73"/>
      <c r="H33" s="72"/>
      <c r="I33" s="71"/>
      <c r="J33" s="80" t="s">
        <v>224</v>
      </c>
      <c r="K33" s="71"/>
      <c r="L33" s="72"/>
      <c r="M33" s="71"/>
      <c r="N33" s="72"/>
      <c r="O33" s="71"/>
      <c r="P33" s="72"/>
      <c r="Q33" s="32"/>
    </row>
    <row r="34" spans="1:17" s="33" customFormat="1" ht="8.25" customHeight="1">
      <c r="A34" s="68"/>
      <c r="B34" s="69"/>
      <c r="C34" s="73"/>
      <c r="D34" s="71"/>
      <c r="E34" s="71"/>
      <c r="F34" s="73"/>
      <c r="G34" s="73"/>
      <c r="H34" s="74"/>
      <c r="I34" s="71"/>
      <c r="J34" s="81"/>
      <c r="K34" s="71"/>
      <c r="L34" s="74"/>
      <c r="M34" s="71"/>
      <c r="N34" s="74"/>
      <c r="O34" s="71"/>
      <c r="P34" s="74"/>
      <c r="Q34" s="32"/>
    </row>
    <row r="35" spans="1:17" s="33" customFormat="1" ht="22.5">
      <c r="A35" s="68">
        <f t="shared" ref="A35" si="3">A33+1</f>
        <v>12</v>
      </c>
      <c r="B35" s="69" t="s">
        <v>240</v>
      </c>
      <c r="C35" s="70"/>
      <c r="D35" s="71"/>
      <c r="E35" s="71"/>
      <c r="F35" s="70"/>
      <c r="G35" s="73"/>
      <c r="H35" s="72"/>
      <c r="I35" s="71"/>
      <c r="J35" s="80" t="s">
        <v>225</v>
      </c>
      <c r="K35" s="71"/>
      <c r="L35" s="72"/>
      <c r="M35" s="71"/>
      <c r="N35" s="72"/>
      <c r="O35" s="71"/>
      <c r="P35" s="72"/>
      <c r="Q35" s="32"/>
    </row>
    <row r="36" spans="1:17" s="33" customFormat="1" ht="8.25" customHeight="1">
      <c r="A36" s="68"/>
      <c r="B36" s="69"/>
      <c r="C36" s="73"/>
      <c r="D36" s="71"/>
      <c r="E36" s="71"/>
      <c r="F36" s="73"/>
      <c r="G36" s="73"/>
      <c r="H36" s="74"/>
      <c r="I36" s="71"/>
      <c r="J36" s="81"/>
      <c r="K36" s="71"/>
      <c r="L36" s="74"/>
      <c r="M36" s="71"/>
      <c r="N36" s="74"/>
      <c r="O36" s="71"/>
      <c r="P36" s="74"/>
      <c r="Q36" s="32"/>
    </row>
    <row r="37" spans="1:17" s="33" customFormat="1">
      <c r="A37" s="68">
        <f>A35+1</f>
        <v>13</v>
      </c>
      <c r="B37" s="69" t="s">
        <v>211</v>
      </c>
      <c r="C37" s="70"/>
      <c r="D37" s="71"/>
      <c r="E37" s="71"/>
      <c r="F37" s="70"/>
      <c r="G37" s="73"/>
      <c r="H37" s="72"/>
      <c r="I37" s="71"/>
      <c r="J37" s="80" t="s">
        <v>224</v>
      </c>
      <c r="K37" s="71"/>
      <c r="L37" s="72"/>
      <c r="M37" s="71"/>
      <c r="N37" s="72"/>
      <c r="O37" s="71"/>
      <c r="P37" s="72"/>
      <c r="Q37" s="32"/>
    </row>
    <row r="38" spans="1:17" s="33" customFormat="1" ht="10.35" customHeight="1">
      <c r="A38" s="68"/>
      <c r="B38" s="69"/>
      <c r="C38" s="73"/>
      <c r="D38" s="71"/>
      <c r="E38" s="71"/>
      <c r="F38" s="73"/>
      <c r="G38" s="73"/>
      <c r="H38" s="74"/>
      <c r="I38" s="71"/>
      <c r="J38" s="81"/>
      <c r="K38" s="71"/>
      <c r="L38" s="74"/>
      <c r="M38" s="71"/>
      <c r="N38" s="74"/>
      <c r="O38" s="71"/>
      <c r="P38" s="74"/>
      <c r="Q38" s="32"/>
    </row>
    <row r="39" spans="1:17" s="33" customFormat="1" ht="22.5">
      <c r="A39" s="68">
        <f t="shared" ref="A39" si="4">A37+1</f>
        <v>14</v>
      </c>
      <c r="B39" s="69" t="s">
        <v>234</v>
      </c>
      <c r="C39" s="70"/>
      <c r="D39" s="71"/>
      <c r="E39" s="71"/>
      <c r="F39" s="70"/>
      <c r="G39" s="73"/>
      <c r="H39" s="72"/>
      <c r="I39" s="71"/>
      <c r="J39" s="80" t="s">
        <v>224</v>
      </c>
      <c r="K39" s="71"/>
      <c r="L39" s="72"/>
      <c r="M39" s="71"/>
      <c r="N39" s="72"/>
      <c r="O39" s="71"/>
      <c r="P39" s="72"/>
      <c r="Q39" s="32"/>
    </row>
    <row r="40" spans="1:17" s="33" customFormat="1" ht="12.6" customHeight="1">
      <c r="A40" s="68"/>
      <c r="B40" s="69"/>
      <c r="C40" s="73"/>
      <c r="D40" s="71"/>
      <c r="E40" s="71"/>
      <c r="F40" s="73"/>
      <c r="G40" s="73"/>
      <c r="H40" s="74"/>
      <c r="I40" s="71"/>
      <c r="J40" s="81"/>
      <c r="K40" s="71"/>
      <c r="L40" s="74"/>
      <c r="M40" s="71"/>
      <c r="N40" s="74"/>
      <c r="O40" s="71"/>
      <c r="P40" s="74"/>
      <c r="Q40" s="32"/>
    </row>
    <row r="41" spans="1:17" s="33" customFormat="1">
      <c r="A41" s="68">
        <f t="shared" ref="A41" si="5">A39+1</f>
        <v>15</v>
      </c>
      <c r="B41" s="69" t="s">
        <v>198</v>
      </c>
      <c r="C41" s="70"/>
      <c r="D41" s="71"/>
      <c r="E41" s="71"/>
      <c r="F41" s="70"/>
      <c r="G41" s="73"/>
      <c r="H41" s="72"/>
      <c r="I41" s="71"/>
      <c r="J41" s="80" t="s">
        <v>224</v>
      </c>
      <c r="K41" s="71"/>
      <c r="L41" s="72"/>
      <c r="M41" s="71"/>
      <c r="N41" s="72"/>
      <c r="O41" s="71"/>
      <c r="P41" s="72"/>
      <c r="Q41" s="32"/>
    </row>
    <row r="42" spans="1:17" s="33" customFormat="1">
      <c r="A42" s="68"/>
      <c r="B42" s="69"/>
      <c r="C42" s="73"/>
      <c r="D42" s="71"/>
      <c r="E42" s="71"/>
      <c r="F42" s="73"/>
      <c r="G42" s="73"/>
      <c r="H42" s="74"/>
      <c r="I42" s="71"/>
      <c r="J42" s="81"/>
      <c r="K42" s="71"/>
      <c r="L42" s="74"/>
      <c r="M42" s="71"/>
      <c r="N42" s="74"/>
      <c r="O42" s="71"/>
      <c r="P42" s="74"/>
      <c r="Q42" s="32"/>
    </row>
    <row r="43" spans="1:17" s="33" customFormat="1" ht="22.5">
      <c r="A43" s="68">
        <f>A41+1</f>
        <v>16</v>
      </c>
      <c r="B43" s="69" t="s">
        <v>247</v>
      </c>
      <c r="C43" s="70"/>
      <c r="D43" s="71"/>
      <c r="E43" s="71"/>
      <c r="F43" s="70"/>
      <c r="G43" s="73"/>
      <c r="H43" s="72"/>
      <c r="I43" s="71"/>
      <c r="J43" s="80" t="s">
        <v>224</v>
      </c>
      <c r="K43" s="71"/>
      <c r="L43" s="72"/>
      <c r="M43" s="71"/>
      <c r="N43" s="72"/>
      <c r="O43" s="71"/>
      <c r="P43" s="72"/>
      <c r="Q43" s="32"/>
    </row>
    <row r="44" spans="1:17" s="33" customFormat="1">
      <c r="A44" s="68"/>
      <c r="B44" s="69"/>
      <c r="C44" s="73"/>
      <c r="D44" s="71"/>
      <c r="E44" s="71"/>
      <c r="F44" s="73"/>
      <c r="G44" s="73"/>
      <c r="H44" s="74"/>
      <c r="I44" s="71"/>
      <c r="J44" s="81"/>
      <c r="K44" s="71"/>
      <c r="L44" s="74"/>
      <c r="M44" s="71"/>
      <c r="N44" s="74"/>
      <c r="O44" s="71"/>
      <c r="P44" s="74"/>
      <c r="Q44" s="32"/>
    </row>
    <row r="45" spans="1:17" s="33" customFormat="1" ht="22.5">
      <c r="A45" s="68">
        <f>A43+1</f>
        <v>17</v>
      </c>
      <c r="B45" s="69" t="s">
        <v>215</v>
      </c>
      <c r="C45" s="70"/>
      <c r="D45" s="71"/>
      <c r="E45" s="71"/>
      <c r="F45" s="70"/>
      <c r="G45" s="73"/>
      <c r="H45" s="72"/>
      <c r="I45" s="71"/>
      <c r="J45" s="80" t="s">
        <v>224</v>
      </c>
      <c r="K45" s="71"/>
      <c r="L45" s="72"/>
      <c r="M45" s="71"/>
      <c r="N45" s="72"/>
      <c r="O45" s="71"/>
      <c r="P45" s="72"/>
      <c r="Q45" s="32"/>
    </row>
    <row r="46" spans="1:17" s="33" customFormat="1">
      <c r="A46" s="68"/>
      <c r="B46" s="69"/>
      <c r="C46" s="73"/>
      <c r="D46" s="71"/>
      <c r="E46" s="71"/>
      <c r="F46" s="73"/>
      <c r="G46" s="73"/>
      <c r="H46" s="74"/>
      <c r="I46" s="71"/>
      <c r="J46" s="81"/>
      <c r="K46" s="71"/>
      <c r="L46" s="74"/>
      <c r="M46" s="71"/>
      <c r="N46" s="74"/>
      <c r="O46" s="71"/>
      <c r="P46" s="74"/>
      <c r="Q46" s="32"/>
    </row>
    <row r="47" spans="1:17" s="33" customFormat="1" ht="22.5">
      <c r="A47" s="68">
        <f>A45+1</f>
        <v>18</v>
      </c>
      <c r="B47" s="69" t="s">
        <v>241</v>
      </c>
      <c r="C47" s="70"/>
      <c r="D47" s="71"/>
      <c r="E47" s="71"/>
      <c r="F47" s="70"/>
      <c r="G47" s="73"/>
      <c r="H47" s="72"/>
      <c r="I47" s="71"/>
      <c r="J47" s="80" t="s">
        <v>223</v>
      </c>
      <c r="K47" s="71"/>
      <c r="L47" s="72"/>
      <c r="M47" s="71"/>
      <c r="N47" s="72"/>
      <c r="O47" s="71"/>
      <c r="P47" s="72"/>
      <c r="Q47" s="32"/>
    </row>
    <row r="48" spans="1:17" s="33" customFormat="1">
      <c r="A48" s="68"/>
      <c r="B48" s="69"/>
      <c r="C48" s="73"/>
      <c r="D48" s="71"/>
      <c r="E48" s="71"/>
      <c r="F48" s="73"/>
      <c r="G48" s="73"/>
      <c r="H48" s="74"/>
      <c r="I48" s="71"/>
      <c r="J48" s="81"/>
      <c r="K48" s="71"/>
      <c r="L48" s="74"/>
      <c r="M48" s="71"/>
      <c r="N48" s="74"/>
      <c r="O48" s="71"/>
      <c r="P48" s="74"/>
      <c r="Q48" s="32"/>
    </row>
    <row r="49" spans="1:17" s="33" customFormat="1" ht="22.5">
      <c r="A49" s="68">
        <f>A47+1</f>
        <v>19</v>
      </c>
      <c r="B49" s="69" t="s">
        <v>242</v>
      </c>
      <c r="C49" s="70"/>
      <c r="D49" s="71"/>
      <c r="E49" s="71"/>
      <c r="F49" s="70"/>
      <c r="G49" s="73"/>
      <c r="H49" s="72"/>
      <c r="I49" s="71"/>
      <c r="J49" s="80" t="s">
        <v>230</v>
      </c>
      <c r="K49" s="71"/>
      <c r="L49" s="72"/>
      <c r="M49" s="71"/>
      <c r="N49" s="72"/>
      <c r="O49" s="71"/>
      <c r="P49" s="72"/>
      <c r="Q49" s="32"/>
    </row>
    <row r="50" spans="1:17" s="33" customFormat="1">
      <c r="A50" s="68"/>
      <c r="B50" s="69"/>
      <c r="C50" s="73"/>
      <c r="D50" s="71"/>
      <c r="E50" s="71"/>
      <c r="F50" s="73"/>
      <c r="G50" s="73"/>
      <c r="H50" s="74"/>
      <c r="I50" s="71"/>
      <c r="J50" s="81"/>
      <c r="K50" s="71"/>
      <c r="L50" s="74"/>
      <c r="M50" s="71"/>
      <c r="N50" s="74"/>
      <c r="O50" s="71"/>
      <c r="P50" s="74"/>
      <c r="Q50" s="32"/>
    </row>
    <row r="51" spans="1:17" s="33" customFormat="1" ht="22.5">
      <c r="A51" s="68">
        <f>A49+1</f>
        <v>20</v>
      </c>
      <c r="B51" s="69" t="s">
        <v>209</v>
      </c>
      <c r="C51" s="70"/>
      <c r="D51" s="71"/>
      <c r="E51" s="71"/>
      <c r="F51" s="70"/>
      <c r="G51" s="73"/>
      <c r="H51" s="72"/>
      <c r="I51" s="71"/>
      <c r="J51" s="80" t="s">
        <v>245</v>
      </c>
      <c r="K51" s="71"/>
      <c r="L51" s="72"/>
      <c r="M51" s="71"/>
      <c r="N51" s="72"/>
      <c r="O51" s="71"/>
      <c r="P51" s="72"/>
      <c r="Q51" s="32"/>
    </row>
    <row r="52" spans="1:17" s="33" customFormat="1">
      <c r="A52" s="68"/>
      <c r="B52" s="69"/>
      <c r="C52" s="73"/>
      <c r="D52" s="71"/>
      <c r="E52" s="71"/>
      <c r="F52" s="73"/>
      <c r="G52" s="73"/>
      <c r="H52" s="74"/>
      <c r="I52" s="71"/>
      <c r="J52" s="81"/>
      <c r="K52" s="71"/>
      <c r="L52" s="74"/>
      <c r="M52" s="71"/>
      <c r="N52" s="74"/>
      <c r="O52" s="71"/>
      <c r="P52" s="74"/>
      <c r="Q52" s="32"/>
    </row>
    <row r="53" spans="1:17" s="33" customFormat="1">
      <c r="A53" s="68">
        <f t="shared" ref="A53" si="6">A51+1</f>
        <v>21</v>
      </c>
      <c r="B53" s="69" t="s">
        <v>210</v>
      </c>
      <c r="C53" s="70"/>
      <c r="D53" s="71"/>
      <c r="E53" s="71"/>
      <c r="F53" s="70"/>
      <c r="G53" s="73"/>
      <c r="H53" s="72"/>
      <c r="I53" s="71"/>
      <c r="J53" s="80" t="s">
        <v>227</v>
      </c>
      <c r="K53" s="71"/>
      <c r="L53" s="72"/>
      <c r="M53" s="71"/>
      <c r="N53" s="72"/>
      <c r="O53" s="71"/>
      <c r="P53" s="72"/>
      <c r="Q53" s="32"/>
    </row>
    <row r="54" spans="1:17" s="33" customFormat="1">
      <c r="A54" s="68"/>
      <c r="B54" s="69"/>
      <c r="C54" s="73"/>
      <c r="D54" s="71"/>
      <c r="E54" s="71"/>
      <c r="F54" s="73"/>
      <c r="G54" s="73"/>
      <c r="H54" s="74"/>
      <c r="I54" s="71"/>
      <c r="J54" s="81"/>
      <c r="K54" s="71"/>
      <c r="L54" s="74"/>
      <c r="M54" s="71"/>
      <c r="N54" s="74"/>
      <c r="O54" s="71"/>
      <c r="P54" s="74"/>
      <c r="Q54" s="32"/>
    </row>
    <row r="55" spans="1:17" s="33" customFormat="1" ht="22.5">
      <c r="A55" s="68">
        <f t="shared" ref="A55" si="7">A53+1</f>
        <v>22</v>
      </c>
      <c r="B55" s="69" t="s">
        <v>212</v>
      </c>
      <c r="C55" s="70"/>
      <c r="D55" s="71"/>
      <c r="E55" s="71"/>
      <c r="F55" s="70"/>
      <c r="G55" s="73"/>
      <c r="H55" s="72"/>
      <c r="I55" s="71"/>
      <c r="J55" s="80" t="s">
        <v>225</v>
      </c>
      <c r="K55" s="71"/>
      <c r="L55" s="72"/>
      <c r="M55" s="71"/>
      <c r="N55" s="72"/>
      <c r="O55" s="71"/>
      <c r="P55" s="72"/>
      <c r="Q55" s="32"/>
    </row>
    <row r="56" spans="1:17" s="33" customFormat="1">
      <c r="A56" s="68"/>
      <c r="B56" s="69"/>
      <c r="C56" s="73"/>
      <c r="D56" s="71"/>
      <c r="E56" s="71"/>
      <c r="F56" s="73"/>
      <c r="G56" s="73"/>
      <c r="H56" s="74"/>
      <c r="I56" s="71"/>
      <c r="J56" s="81"/>
      <c r="K56" s="71"/>
      <c r="L56" s="74"/>
      <c r="M56" s="71"/>
      <c r="N56" s="74"/>
      <c r="O56" s="71"/>
      <c r="P56" s="74"/>
      <c r="Q56" s="32"/>
    </row>
    <row r="57" spans="1:17" s="33" customFormat="1" ht="22.5">
      <c r="A57" s="68">
        <f>A55+1</f>
        <v>23</v>
      </c>
      <c r="B57" s="69" t="s">
        <v>243</v>
      </c>
      <c r="C57" s="70"/>
      <c r="D57" s="71"/>
      <c r="E57" s="71"/>
      <c r="F57" s="70"/>
      <c r="G57" s="73"/>
      <c r="H57" s="72"/>
      <c r="I57" s="71"/>
      <c r="J57" s="80" t="s">
        <v>244</v>
      </c>
      <c r="K57" s="71"/>
      <c r="L57" s="72"/>
      <c r="M57" s="71"/>
      <c r="N57" s="72"/>
      <c r="O57" s="71"/>
      <c r="P57" s="72"/>
      <c r="Q57" s="32"/>
    </row>
    <row r="58" spans="1:17" s="33" customFormat="1">
      <c r="A58" s="68"/>
      <c r="B58" s="69"/>
      <c r="C58" s="73"/>
      <c r="D58" s="71"/>
      <c r="E58" s="71"/>
      <c r="F58" s="73"/>
      <c r="G58" s="73"/>
      <c r="H58" s="74"/>
      <c r="I58" s="71"/>
      <c r="J58" s="81"/>
      <c r="K58" s="71"/>
      <c r="L58" s="74"/>
      <c r="M58" s="71"/>
      <c r="N58" s="74"/>
      <c r="O58" s="71"/>
      <c r="P58" s="74"/>
      <c r="Q58" s="32"/>
    </row>
    <row r="59" spans="1:17" s="33" customFormat="1">
      <c r="A59" s="68">
        <f>A57+1</f>
        <v>24</v>
      </c>
      <c r="B59" s="69" t="s">
        <v>213</v>
      </c>
      <c r="C59" s="70"/>
      <c r="D59" s="71"/>
      <c r="E59" s="71"/>
      <c r="F59" s="70"/>
      <c r="G59" s="73"/>
      <c r="H59" s="72"/>
      <c r="I59" s="71"/>
      <c r="J59" s="80" t="s">
        <v>227</v>
      </c>
      <c r="K59" s="71"/>
      <c r="L59" s="72"/>
      <c r="M59" s="71"/>
      <c r="N59" s="72"/>
      <c r="O59" s="71"/>
      <c r="P59" s="72"/>
      <c r="Q59" s="32"/>
    </row>
    <row r="60" spans="1:17" s="33" customFormat="1">
      <c r="A60" s="68"/>
      <c r="B60" s="69"/>
      <c r="C60" s="73"/>
      <c r="D60" s="71"/>
      <c r="E60" s="71"/>
      <c r="F60" s="73"/>
      <c r="G60" s="73"/>
      <c r="H60" s="74"/>
      <c r="I60" s="71"/>
      <c r="J60" s="81"/>
      <c r="K60" s="71"/>
      <c r="L60" s="74"/>
      <c r="M60" s="71"/>
      <c r="N60" s="74"/>
      <c r="O60" s="71"/>
      <c r="P60" s="74"/>
      <c r="Q60" s="32"/>
    </row>
    <row r="61" spans="1:17" s="33" customFormat="1" ht="33.75">
      <c r="A61" s="68">
        <f>A59+1</f>
        <v>25</v>
      </c>
      <c r="B61" s="69" t="s">
        <v>214</v>
      </c>
      <c r="C61" s="70"/>
      <c r="D61" s="71"/>
      <c r="E61" s="71"/>
      <c r="F61" s="70"/>
      <c r="G61" s="73"/>
      <c r="H61" s="72"/>
      <c r="I61" s="71"/>
      <c r="J61" s="80" t="s">
        <v>226</v>
      </c>
      <c r="K61" s="71"/>
      <c r="L61" s="72"/>
      <c r="M61" s="71"/>
      <c r="N61" s="72"/>
      <c r="O61" s="71"/>
      <c r="P61" s="72"/>
      <c r="Q61" s="32"/>
    </row>
    <row r="62" spans="1:17" s="33" customFormat="1">
      <c r="A62" s="68"/>
      <c r="B62" s="69"/>
      <c r="C62" s="73"/>
      <c r="D62" s="71"/>
      <c r="E62" s="71"/>
      <c r="F62" s="73"/>
      <c r="G62" s="73"/>
      <c r="H62" s="74"/>
      <c r="I62" s="71"/>
      <c r="J62" s="81"/>
      <c r="K62" s="71"/>
      <c r="L62" s="74"/>
      <c r="M62" s="71"/>
      <c r="N62" s="74"/>
      <c r="O62" s="71"/>
      <c r="P62" s="74"/>
      <c r="Q62" s="32"/>
    </row>
    <row r="63" spans="1:17" s="33" customFormat="1" ht="67.5">
      <c r="A63" s="68">
        <f t="shared" ref="A63" si="8">A61+1</f>
        <v>26</v>
      </c>
      <c r="B63" s="69" t="s">
        <v>231</v>
      </c>
      <c r="C63" s="70"/>
      <c r="D63" s="71"/>
      <c r="E63" s="71"/>
      <c r="F63" s="70"/>
      <c r="G63" s="73"/>
      <c r="H63" s="72"/>
      <c r="I63" s="71"/>
      <c r="J63" s="80" t="s">
        <v>249</v>
      </c>
      <c r="K63" s="71"/>
      <c r="L63" s="72"/>
      <c r="M63" s="71"/>
      <c r="N63" s="72"/>
      <c r="O63" s="71"/>
      <c r="P63" s="72"/>
      <c r="Q63" s="32"/>
    </row>
    <row r="64" spans="1:17" s="33" customFormat="1">
      <c r="A64" s="68"/>
      <c r="B64" s="69"/>
      <c r="C64" s="73"/>
      <c r="D64" s="71"/>
      <c r="E64" s="71"/>
      <c r="F64" s="73"/>
      <c r="G64" s="73"/>
      <c r="H64" s="74"/>
      <c r="I64" s="71"/>
      <c r="J64" s="81"/>
      <c r="K64" s="71"/>
      <c r="L64" s="74"/>
      <c r="M64" s="71"/>
      <c r="N64" s="74"/>
      <c r="O64" s="71"/>
      <c r="P64" s="74"/>
      <c r="Q64" s="32"/>
    </row>
    <row r="65" spans="1:17" s="33" customFormat="1" ht="33.75">
      <c r="A65" s="68">
        <f>A63+1</f>
        <v>27</v>
      </c>
      <c r="B65" s="69" t="s">
        <v>248</v>
      </c>
      <c r="C65" s="70"/>
      <c r="D65" s="71"/>
      <c r="E65" s="71"/>
      <c r="F65" s="70"/>
      <c r="G65" s="73"/>
      <c r="H65" s="72"/>
      <c r="I65" s="71"/>
      <c r="J65" s="80" t="s">
        <v>229</v>
      </c>
      <c r="K65" s="71"/>
      <c r="L65" s="72"/>
      <c r="M65" s="71"/>
      <c r="N65" s="72"/>
      <c r="O65" s="71"/>
      <c r="P65" s="72"/>
      <c r="Q65" s="32"/>
    </row>
    <row r="66" spans="1:17" s="33" customFormat="1">
      <c r="A66" s="68"/>
      <c r="B66" s="69"/>
      <c r="C66" s="73"/>
      <c r="D66" s="71"/>
      <c r="E66" s="71"/>
      <c r="F66" s="73"/>
      <c r="G66" s="73"/>
      <c r="H66" s="74"/>
      <c r="I66" s="71"/>
      <c r="J66" s="81"/>
      <c r="K66" s="71"/>
      <c r="L66" s="74"/>
      <c r="M66" s="71"/>
      <c r="N66" s="74"/>
      <c r="O66" s="71"/>
      <c r="P66" s="74"/>
      <c r="Q66" s="32"/>
    </row>
    <row r="67" spans="1:17" s="33" customFormat="1" ht="33.75">
      <c r="A67" s="68">
        <f>A65+1</f>
        <v>28</v>
      </c>
      <c r="B67" s="69" t="s">
        <v>233</v>
      </c>
      <c r="C67" s="70"/>
      <c r="D67" s="71"/>
      <c r="E67" s="71"/>
      <c r="F67" s="70"/>
      <c r="G67" s="73"/>
      <c r="H67" s="72"/>
      <c r="I67" s="71"/>
      <c r="J67" s="80" t="s">
        <v>228</v>
      </c>
      <c r="K67" s="71"/>
      <c r="L67" s="72"/>
      <c r="M67" s="71"/>
      <c r="N67" s="72"/>
      <c r="O67" s="71"/>
      <c r="P67" s="72"/>
      <c r="Q67" s="32"/>
    </row>
    <row r="68" spans="1:17" s="33" customFormat="1">
      <c r="A68" s="68"/>
      <c r="B68" s="69"/>
      <c r="C68" s="73"/>
      <c r="D68" s="71"/>
      <c r="E68" s="71"/>
      <c r="F68" s="73"/>
      <c r="G68" s="73"/>
      <c r="H68" s="74"/>
      <c r="I68" s="71"/>
      <c r="J68" s="81"/>
      <c r="K68" s="71"/>
      <c r="L68" s="74"/>
      <c r="M68" s="71"/>
      <c r="N68" s="74"/>
      <c r="O68" s="71"/>
      <c r="P68" s="74"/>
      <c r="Q68" s="32"/>
    </row>
    <row r="69" spans="1:17" s="33" customFormat="1">
      <c r="A69" s="68"/>
      <c r="B69" s="75"/>
      <c r="C69" s="73"/>
      <c r="D69" s="71"/>
      <c r="E69" s="71"/>
      <c r="F69" s="71"/>
      <c r="G69" s="71"/>
      <c r="H69" s="71"/>
      <c r="I69" s="71"/>
      <c r="J69" s="71"/>
      <c r="K69" s="71"/>
      <c r="L69" s="71"/>
      <c r="M69" s="71"/>
      <c r="N69" s="74"/>
      <c r="O69" s="71"/>
      <c r="P69" s="74"/>
      <c r="Q69" s="32"/>
    </row>
    <row r="70" spans="1:17" s="33" customFormat="1">
      <c r="A70" s="68"/>
      <c r="B70" s="75"/>
      <c r="C70" s="73"/>
      <c r="D70" s="71"/>
      <c r="E70" s="71"/>
      <c r="F70" s="71"/>
      <c r="G70" s="71"/>
      <c r="H70" s="71"/>
      <c r="I70" s="71"/>
      <c r="J70" s="71"/>
      <c r="K70" s="71"/>
      <c r="L70" s="71"/>
      <c r="M70" s="71"/>
      <c r="N70" s="74"/>
      <c r="O70" s="71"/>
      <c r="P70" s="74"/>
      <c r="Q70" s="32"/>
    </row>
  </sheetData>
  <sheetProtection password="CF8F" sheet="1" objects="1" scenarios="1"/>
  <protectedRanges>
    <protectedRange sqref="L13:P67" name="Range2"/>
    <protectedRange sqref="C13:H67" name="Range1"/>
  </protectedRanges>
  <mergeCells count="1">
    <mergeCell ref="A3:B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BC922D6717B0D48BF9A46FE79922A54" ma:contentTypeVersion="0" ma:contentTypeDescription="Create a new document." ma:contentTypeScope="" ma:versionID="99cf5d31467f7accd8dc85b6961a762c">
  <xsd:schema xmlns:xsd="http://www.w3.org/2001/XMLSchema" xmlns:xs="http://www.w3.org/2001/XMLSchema" xmlns:p="http://schemas.microsoft.com/office/2006/metadata/properties" targetNamespace="http://schemas.microsoft.com/office/2006/metadata/properties" ma:root="true" ma:fieldsID="933109b9974763cd198f57aa846750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571F95-D2F8-4DAB-9A5A-2D06CF101782}">
  <ds:schemaRefs>
    <ds:schemaRef ds:uri="http://schemas.microsoft.com/sharepoint/v3/contenttype/forms"/>
  </ds:schemaRefs>
</ds:datastoreItem>
</file>

<file path=customXml/itemProps2.xml><?xml version="1.0" encoding="utf-8"?>
<ds:datastoreItem xmlns:ds="http://schemas.openxmlformats.org/officeDocument/2006/customXml" ds:itemID="{132DB693-3E85-4E3B-A27D-1E7DFB54BBE0}">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0B87ED2-7389-44E7-9B3F-EA37AB1000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Lease Notification Sheet </vt:lpstr>
      <vt:lpstr>Appendix H </vt:lpstr>
      <vt:lpstr>Capital_Alterations</vt:lpstr>
      <vt:lpstr>Maint</vt:lpstr>
      <vt:lpstr>'Lease Notification Sheet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Feray Aysen GuvencSmyth</dc:creator>
  <cp:lastModifiedBy>Jo Bisley</cp:lastModifiedBy>
  <cp:lastPrinted>2019-11-22T08:50:20Z</cp:lastPrinted>
  <dcterms:created xsi:type="dcterms:W3CDTF">2016-07-14T11:24:17Z</dcterms:created>
  <dcterms:modified xsi:type="dcterms:W3CDTF">2019-12-10T12:32:25Z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0x010100EBC922D6717B0D48BF9A46FE79922A54</vt:lpwstr>
  </property>
</Properties>
</file>